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2005" sheetId="1" r:id="rId1"/>
    <sheet name="комментарий_ответов" sheetId="2" r:id="rId2"/>
    <sheet name="статистика ошибок" sheetId="3" r:id="rId3"/>
    <sheet name="статистика ответов" sheetId="4" r:id="rId4"/>
  </sheets>
  <externalReferences>
    <externalReference r:id="rId7"/>
  </externalReferences>
  <definedNames>
    <definedName name="_Key1" hidden="1">'[1]mnenie_old'!#REF!</definedName>
    <definedName name="_Order1" hidden="1">255</definedName>
    <definedName name="_Sort" hidden="1">'[1]mnenie_old'!#REF!</definedName>
    <definedName name="_xlnm._FilterDatabase" localSheetId="0" hidden="1">'2005'!$A$1:$Q$122</definedName>
    <definedName name="_xlnm.Print_Titles" localSheetId="0">'2005'!$1:$1</definedName>
    <definedName name="_xlnm.Print_Area" localSheetId="0">'2005'!$B$1:$R$124</definedName>
  </definedNames>
  <calcPr fullCalcOnLoad="1"/>
</workbook>
</file>

<file path=xl/comments1.xml><?xml version="1.0" encoding="utf-8"?>
<comments xmlns="http://schemas.openxmlformats.org/spreadsheetml/2006/main">
  <authors>
    <author>mez</author>
  </authors>
  <commentList>
    <comment ref="H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входной тест "Строение Вселенной", из 14 вопросов, правильных ответов,
дата: 16.02.2005</t>
        </r>
      </text>
    </comment>
    <comment ref="I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входной тест "Строение Вселенной", из 14 вопросов, % правильных ответов,
дата: 16.02.2005</t>
        </r>
      </text>
    </comment>
    <comment ref="A12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в 2004 году номер 24</t>
        </r>
      </text>
    </comment>
    <comment ref="J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"Строение Вселенной", количество правильных ответов из 14 вопросов,
дата: 13.04.2005</t>
        </r>
      </text>
    </comment>
    <comment ref="K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"Строение Вселенной", 14 вопросов, % правильных ответов,
дата: 12.04.2005</t>
        </r>
      </text>
    </comment>
    <comment ref="F5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не Иридиум - АЯ</t>
        </r>
      </text>
    </comment>
    <comment ref="L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"Физика Вселенной", количество правильных ответов из 15 вопросов,
дата: 11.05.2005</t>
        </r>
      </text>
    </comment>
    <comment ref="M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"Физика Вселенной", 15 вопросов, % правильных ответов,
дата: 11.05.2005</t>
        </r>
      </text>
    </comment>
    <comment ref="E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первоначальное намерение:  сдавать/не сдавать</t>
        </r>
      </text>
    </comment>
    <comment ref="L10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автор допустил исправление, в этом случае с результата снимается 0,5 балла, однако, т.к. автор исправил верный на неверный ответ, то получилось, что сминусовано "-0,5", что по правилам алгебры дает "+0,5", повезло :) </t>
        </r>
      </text>
    </comment>
    <comment ref="N9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6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2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8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10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8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3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57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10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8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8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5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103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49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78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2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1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N11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итог по тестам "сдан" с учетом устойчивого/высокого результата по тесту СВ и достаточно близким к 75% по тесту ФВ</t>
        </r>
      </text>
    </comment>
    <comment ref="F75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13.05.05: учтен ошибочно пропущенный факт наблюдения Iridium из точки 61 47'N 34 20'E</t>
        </r>
      </text>
    </comment>
    <comment ref="F26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привлечение "ребят с нашего двора" при наблюдении и фотографировании Иридиум 28.04.2005</t>
        </r>
      </text>
    </comment>
    <comment ref="F30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привлечение "ребят с нашего двора" при наблюдении и фотографировании Иридиум 28.04.2005</t>
        </r>
      </text>
    </comment>
    <comment ref="F34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привлечение "ребят с нашего двора" при наблюдении и фотографировании Иридиум 28.04.2005</t>
        </r>
      </text>
    </comment>
    <comment ref="P7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20.06.2005 + слепая карта</t>
        </r>
      </text>
    </comment>
    <comment ref="R7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+ в экз. лист</t>
        </r>
      </text>
    </comment>
    <comment ref="P9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22.06.2005 + Солнце, палеоклиматические методы</t>
        </r>
      </text>
    </comment>
    <comment ref="R92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+ в экз. лист</t>
        </r>
      </text>
    </comment>
  </commentList>
</comments>
</file>

<file path=xl/comments2.xml><?xml version="1.0" encoding="utf-8"?>
<comments xmlns="http://schemas.openxmlformats.org/spreadsheetml/2006/main">
  <authors>
    <author>mez</author>
  </authors>
  <commentList>
    <comment ref="B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ФВ от 11.05.2005, всего 85 результатов
</t>
        </r>
      </text>
    </comment>
    <comment ref="A1" authorId="0">
      <text>
        <r>
          <rPr>
            <b/>
            <sz val="8"/>
            <rFont val="Tahoma"/>
            <family val="0"/>
          </rPr>
          <t>mez:</t>
        </r>
        <r>
          <rPr>
            <sz val="8"/>
            <rFont val="Tahoma"/>
            <family val="0"/>
          </rPr>
          <t xml:space="preserve">
тест ФВ от 11.05.2005, всего 85 результатов
</t>
        </r>
      </text>
    </comment>
  </commentList>
</comments>
</file>

<file path=xl/sharedStrings.xml><?xml version="1.0" encoding="utf-8"?>
<sst xmlns="http://schemas.openxmlformats.org/spreadsheetml/2006/main" count="976" uniqueCount="205">
  <si>
    <t>n</t>
  </si>
  <si>
    <t>REGNOM</t>
  </si>
  <si>
    <t>SPECIALN</t>
  </si>
  <si>
    <t>GRUPPA</t>
  </si>
  <si>
    <t>зачет (+ -)</t>
  </si>
  <si>
    <t>Iridium</t>
  </si>
  <si>
    <t>тест_СВвх</t>
  </si>
  <si>
    <t>тест_СВвх%</t>
  </si>
  <si>
    <t>тест_СВ</t>
  </si>
  <si>
    <t>тест_СВ%</t>
  </si>
  <si>
    <t>020008</t>
  </si>
  <si>
    <t>010701</t>
  </si>
  <si>
    <t>21401</t>
  </si>
  <si>
    <t>020010</t>
  </si>
  <si>
    <t>020011</t>
  </si>
  <si>
    <t>+</t>
  </si>
  <si>
    <t>020012</t>
  </si>
  <si>
    <t>020019</t>
  </si>
  <si>
    <t>020021</t>
  </si>
  <si>
    <t>020178</t>
  </si>
  <si>
    <t>120400</t>
  </si>
  <si>
    <t>120403</t>
  </si>
  <si>
    <t>120404</t>
  </si>
  <si>
    <t>120405</t>
  </si>
  <si>
    <t>120406</t>
  </si>
  <si>
    <t>120408</t>
  </si>
  <si>
    <t>120412</t>
  </si>
  <si>
    <t>120413</t>
  </si>
  <si>
    <t>120414</t>
  </si>
  <si>
    <t>120415</t>
  </si>
  <si>
    <t>120417</t>
  </si>
  <si>
    <t>120418</t>
  </si>
  <si>
    <t>620021</t>
  </si>
  <si>
    <t>020129</t>
  </si>
  <si>
    <t>230102</t>
  </si>
  <si>
    <t>21402</t>
  </si>
  <si>
    <t>120001</t>
  </si>
  <si>
    <t>120493</t>
  </si>
  <si>
    <t>+++</t>
  </si>
  <si>
    <t>120499</t>
  </si>
  <si>
    <t>120500</t>
  </si>
  <si>
    <t>120504</t>
  </si>
  <si>
    <t>120506</t>
  </si>
  <si>
    <t>120509</t>
  </si>
  <si>
    <t>120512</t>
  </si>
  <si>
    <t>120514</t>
  </si>
  <si>
    <t>120515</t>
  </si>
  <si>
    <t>120516</t>
  </si>
  <si>
    <t>120518</t>
  </si>
  <si>
    <t>120520</t>
  </si>
  <si>
    <t>120527</t>
  </si>
  <si>
    <t>120529</t>
  </si>
  <si>
    <t>120532</t>
  </si>
  <si>
    <t>020066</t>
  </si>
  <si>
    <t>210101</t>
  </si>
  <si>
    <t>21403</t>
  </si>
  <si>
    <t>120431</t>
  </si>
  <si>
    <t>120432</t>
  </si>
  <si>
    <t>120433</t>
  </si>
  <si>
    <t>120434</t>
  </si>
  <si>
    <t>120436</t>
  </si>
  <si>
    <t>120437</t>
  </si>
  <si>
    <t>120438</t>
  </si>
  <si>
    <t>120439</t>
  </si>
  <si>
    <t>120440</t>
  </si>
  <si>
    <t>120441</t>
  </si>
  <si>
    <t>120442</t>
  </si>
  <si>
    <t>120443</t>
  </si>
  <si>
    <t>120444</t>
  </si>
  <si>
    <t>120445</t>
  </si>
  <si>
    <t>120446</t>
  </si>
  <si>
    <t>120447</t>
  </si>
  <si>
    <t>120448</t>
  </si>
  <si>
    <t>120449</t>
  </si>
  <si>
    <t>120451</t>
  </si>
  <si>
    <t>120452</t>
  </si>
  <si>
    <t>120455</t>
  </si>
  <si>
    <t>820056</t>
  </si>
  <si>
    <t>120420</t>
  </si>
  <si>
    <t>020302</t>
  </si>
  <si>
    <t>21404</t>
  </si>
  <si>
    <t>120421</t>
  </si>
  <si>
    <t>120423</t>
  </si>
  <si>
    <t>120424</t>
  </si>
  <si>
    <t>120425</t>
  </si>
  <si>
    <t>120427</t>
  </si>
  <si>
    <t>?</t>
  </si>
  <si>
    <t>120429</t>
  </si>
  <si>
    <t>120430</t>
  </si>
  <si>
    <t>920018</t>
  </si>
  <si>
    <t>020122</t>
  </si>
  <si>
    <t>21405</t>
  </si>
  <si>
    <t>120002</t>
  </si>
  <si>
    <t>120492</t>
  </si>
  <si>
    <t>120494</t>
  </si>
  <si>
    <t>120496</t>
  </si>
  <si>
    <t>120497</t>
  </si>
  <si>
    <t>120501</t>
  </si>
  <si>
    <t>120503</t>
  </si>
  <si>
    <t>120505</t>
  </si>
  <si>
    <t>120507</t>
  </si>
  <si>
    <t>120510</t>
  </si>
  <si>
    <t>120511</t>
  </si>
  <si>
    <t>120513</t>
  </si>
  <si>
    <t>120517</t>
  </si>
  <si>
    <t>120519</t>
  </si>
  <si>
    <t>120521</t>
  </si>
  <si>
    <t>120522</t>
  </si>
  <si>
    <t>120524</t>
  </si>
  <si>
    <t>120526</t>
  </si>
  <si>
    <t>120528</t>
  </si>
  <si>
    <t>120530</t>
  </si>
  <si>
    <t>120533</t>
  </si>
  <si>
    <t>120625</t>
  </si>
  <si>
    <t>020085</t>
  </si>
  <si>
    <t>200106</t>
  </si>
  <si>
    <t>21406</t>
  </si>
  <si>
    <t>020087</t>
  </si>
  <si>
    <t>020092</t>
  </si>
  <si>
    <t>120464</t>
  </si>
  <si>
    <t>120465</t>
  </si>
  <si>
    <t>120466</t>
  </si>
  <si>
    <t>120468</t>
  </si>
  <si>
    <t>120469</t>
  </si>
  <si>
    <t>120470</t>
  </si>
  <si>
    <t>120471</t>
  </si>
  <si>
    <t>120474</t>
  </si>
  <si>
    <t>120475</t>
  </si>
  <si>
    <t>120477</t>
  </si>
  <si>
    <t>120478</t>
  </si>
  <si>
    <t>120479</t>
  </si>
  <si>
    <t>120480</t>
  </si>
  <si>
    <t>120481</t>
  </si>
  <si>
    <t>120484</t>
  </si>
  <si>
    <t>120486</t>
  </si>
  <si>
    <t>120488</t>
  </si>
  <si>
    <t>120489</t>
  </si>
  <si>
    <t>040072</t>
  </si>
  <si>
    <t>130403</t>
  </si>
  <si>
    <t>21407</t>
  </si>
  <si>
    <t>120457</t>
  </si>
  <si>
    <t>120458</t>
  </si>
  <si>
    <t>120459</t>
  </si>
  <si>
    <t>120462</t>
  </si>
  <si>
    <t>820100</t>
  </si>
  <si>
    <t>510400</t>
  </si>
  <si>
    <t>21411</t>
  </si>
  <si>
    <t>020113</t>
  </si>
  <si>
    <t>220200</t>
  </si>
  <si>
    <t>21502</t>
  </si>
  <si>
    <t>Обсерватория</t>
  </si>
  <si>
    <t>тест_ФВ</t>
  </si>
  <si>
    <t>тест_ФВ%</t>
  </si>
  <si>
    <t>тест_итог</t>
  </si>
  <si>
    <t>решение</t>
  </si>
  <si>
    <t>дополнение</t>
  </si>
  <si>
    <t>в ведомость</t>
  </si>
  <si>
    <t>тестФВ, слепая карта</t>
  </si>
  <si>
    <t>сдан</t>
  </si>
  <si>
    <t>"автомат"</t>
  </si>
  <si>
    <t>зачтено</t>
  </si>
  <si>
    <t>слепая карта</t>
  </si>
  <si>
    <t>тестФВ, +СВ?, слепая карта</t>
  </si>
  <si>
    <t>тестФВ</t>
  </si>
  <si>
    <t>тестФВ, +СВ?</t>
  </si>
  <si>
    <t>тест ФВ, слепая карта</t>
  </si>
  <si>
    <t>N ошибок</t>
  </si>
  <si>
    <t>N_ош_%</t>
  </si>
  <si>
    <t>Вопросы теста "Физика Вселенной"</t>
  </si>
  <si>
    <t>В14 Как связана светимость звезд класса цефеиды с периодом переменности?</t>
  </si>
  <si>
    <t>В12 Какая звездная величина Солнца соответствует большему/меньшему блеску?</t>
  </si>
  <si>
    <t>В1 Альбедо какой планеты больше/меньше?</t>
  </si>
  <si>
    <t>В15 В чем причина "пепельного" света Луны после новолуния?</t>
  </si>
  <si>
    <t>В13 Звезды какого цвета соответствуют большей/меньшей температуре?</t>
  </si>
  <si>
    <t>В9 Плотность какого небесного тела больше/меньше?</t>
  </si>
  <si>
    <t>В2 Температура у поверхности какой планеты выше/ниже?</t>
  </si>
  <si>
    <t>В10 Плотность какого небесного тела больше/меньше? (желтый карлик, красный гигант)</t>
  </si>
  <si>
    <t>В3 Температура поверхности какой звезды выше/ниже? (желтый карлик, красный гигант)</t>
  </si>
  <si>
    <t>В6 Магнитное поле какого небесного тела сильнее/слабее? (белый карлик, желтый карлик)</t>
  </si>
  <si>
    <t>В4 Атмосфера какой планеты плотнее/разреженнее? (Марс, Меркурий)</t>
  </si>
  <si>
    <t>В11 Плотность какого небесного тела больше/меньше? (Белый карлик, красный гигант)</t>
  </si>
  <si>
    <t>В5 Магнитное поле какого небесного тела сильнее/слабее? (планеты С.с.)</t>
  </si>
  <si>
    <t>В7 Сидерический период вращения какого небесного тела больше/меньше? (Планеты, спутники планет)</t>
  </si>
  <si>
    <t>В8 Сидерический период вращения какого небесного тела больше/меньше? (Планеты С.с.)</t>
  </si>
  <si>
    <t>N_правильных</t>
  </si>
  <si>
    <t>N_прав_%</t>
  </si>
  <si>
    <t>N_ответивших</t>
  </si>
  <si>
    <t>Распределение количества ответивших по доле правильных ответов</t>
  </si>
  <si>
    <t>ФВ13,ск-отмена</t>
  </si>
  <si>
    <t>в зачетку</t>
  </si>
  <si>
    <t>ск-сдано</t>
  </si>
  <si>
    <t>ФВ12,ск-сдано</t>
  </si>
  <si>
    <t>ФВ14,ск-сдано</t>
  </si>
  <si>
    <t>Т</t>
  </si>
  <si>
    <t>ск-отмена</t>
  </si>
  <si>
    <t>н/б</t>
  </si>
  <si>
    <t>ФВ10,ск-сдано</t>
  </si>
  <si>
    <t>ФВ11</t>
  </si>
  <si>
    <t>ФВ11,ск-сдано</t>
  </si>
  <si>
    <t>ФВ15,ск-отмена</t>
  </si>
  <si>
    <t>ФВ13</t>
  </si>
  <si>
    <t>ФВ14,ск-отмена</t>
  </si>
  <si>
    <t>ФВ13,ск-сдано</t>
  </si>
  <si>
    <t>ФВ15</t>
  </si>
  <si>
    <t>дополнительно учтенная активность в процессе изучения курса, внесено 18.05.2005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</si>
</sst>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.0%"/>
    <numFmt numFmtId="174" formatCode="0.0"/>
    <numFmt numFmtId="175" formatCode="0.0000"/>
    <numFmt numFmtId="176" formatCode="0.00000"/>
    <numFmt numFmtId="177" formatCode="0.000"/>
    <numFmt numFmtId="178" formatCode="0_)"/>
    <numFmt numFmtId="179" formatCode="0.0_)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3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10"/>
      <name val="Arial Cyr"/>
      <family val="0"/>
    </font>
    <font>
      <sz val="10"/>
      <name val="Courier New"/>
      <family val="3"/>
    </font>
    <font>
      <sz val="9.5"/>
      <name val="Arial Cyr"/>
      <family val="0"/>
    </font>
    <font>
      <b/>
      <sz val="11.5"/>
      <name val="Arial Cyr"/>
      <family val="0"/>
    </font>
    <font>
      <b/>
      <sz val="9.5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4"/>
      <color indexed="10"/>
      <name val="Arial Cyr"/>
      <family val="0"/>
    </font>
    <font>
      <sz val="14"/>
      <color indexed="12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3" fontId="0" fillId="0" borderId="2" xfId="0" applyNumberForma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7" fillId="0" borderId="3" xfId="22" applyFont="1" applyBorder="1" applyAlignment="1" quotePrefix="1">
      <alignment horizontal="center"/>
    </xf>
    <xf numFmtId="173" fontId="0" fillId="0" borderId="3" xfId="0" applyNumberFormat="1" applyBorder="1" applyAlignment="1">
      <alignment/>
    </xf>
    <xf numFmtId="0" fontId="10" fillId="0" borderId="3" xfId="0" applyFont="1" applyBorder="1" applyAlignment="1">
      <alignment/>
    </xf>
    <xf numFmtId="0" fontId="3" fillId="0" borderId="3" xfId="22" applyBorder="1" applyAlignment="1">
      <alignment horizontal="center"/>
    </xf>
    <xf numFmtId="0" fontId="0" fillId="2" borderId="3" xfId="0" applyFill="1" applyBorder="1" applyAlignment="1">
      <alignment/>
    </xf>
    <xf numFmtId="0" fontId="7" fillId="0" borderId="3" xfId="0" applyFont="1" applyBorder="1" applyAlignment="1" quotePrefix="1">
      <alignment horizontal="center"/>
    </xf>
    <xf numFmtId="173" fontId="0" fillId="0" borderId="3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3" fillId="0" borderId="4" xfId="22" applyBorder="1" applyAlignment="1">
      <alignment horizontal="center"/>
    </xf>
    <xf numFmtId="17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21" fillId="0" borderId="3" xfId="0" applyFont="1" applyBorder="1" applyAlignment="1">
      <alignment/>
    </xf>
  </cellXfs>
  <cellStyles count="15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Followed Hyperlink" xfId="25"/>
    <cellStyle name="Percent" xfId="26"/>
    <cellStyle name="Comma" xfId="27"/>
    <cellStyle name="Comma [0]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Статистика ошибок по тесту Физика Вселенной
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дата: 11.05.2005, 85 студентов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775"/>
          <c:w val="0.9012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комментарий_ответов!$C$2:$C$16</c:f>
              <c:strCache>
                <c:ptCount val="15"/>
                <c:pt idx="0">
                  <c:v>В14 Как связана светимость звезд класса цефеиды с периодом переменности?</c:v>
                </c:pt>
                <c:pt idx="1">
                  <c:v>В12 Какая звездная величина Солнца соответствует большему/меньшему блеску?</c:v>
                </c:pt>
                <c:pt idx="2">
                  <c:v>В3 Температура поверхности какой звезды выше/ниже? (желтый карлик, красный гигант)</c:v>
                </c:pt>
                <c:pt idx="3">
                  <c:v>В10 Плотность какого небесного тела больше/меньше? (желтый карлик, красный гигант)</c:v>
                </c:pt>
                <c:pt idx="4">
                  <c:v>В6 Магнитное поле какого небесного тела сильнее/слабее? (белый карлик, желтый карлик)</c:v>
                </c:pt>
                <c:pt idx="5">
                  <c:v>В4 Атмосфера какой планеты плотнее/разреженнее? (Марс, Меркурий)</c:v>
                </c:pt>
                <c:pt idx="6">
                  <c:v>В11 Плотность какого небесного тела больше/меньше? (Белый карлик, красный гигант)</c:v>
                </c:pt>
                <c:pt idx="7">
                  <c:v>В5 Магнитное поле какого небесного тела сильнее/слабее? (планеты С.с.)</c:v>
                </c:pt>
                <c:pt idx="8">
                  <c:v>В7 Сидерический период вращения какого небесного тела больше/меньше? (Планеты, спутники планет)</c:v>
                </c:pt>
                <c:pt idx="9">
                  <c:v>В8 Сидерический период вращения какого небесного тела больше/меньше? (Планеты С.с.)</c:v>
                </c:pt>
                <c:pt idx="10">
                  <c:v>В1 Альбедо какой планеты больше/меньше?</c:v>
                </c:pt>
                <c:pt idx="11">
                  <c:v>В15 В чем причина "пепельного" света Луны после новолуния?</c:v>
                </c:pt>
                <c:pt idx="12">
                  <c:v>В13 Звезды какого цвета соответствуют большей/меньшей температуре?</c:v>
                </c:pt>
                <c:pt idx="13">
                  <c:v>В9 Плотность какого небесного тела больше/меньше?</c:v>
                </c:pt>
                <c:pt idx="14">
                  <c:v>В2 Температура у поверхности какой планеты выше/ниже?</c:v>
                </c:pt>
              </c:strCache>
            </c:strRef>
          </c:cat>
          <c:val>
            <c:numRef>
              <c:f>комментарий_ответов!$B$2:$B$16</c:f>
              <c:numCache>
                <c:ptCount val="15"/>
                <c:pt idx="0">
                  <c:v>0.4470588235294118</c:v>
                </c:pt>
                <c:pt idx="1">
                  <c:v>0.36470588235294116</c:v>
                </c:pt>
                <c:pt idx="2">
                  <c:v>0.35294117647058826</c:v>
                </c:pt>
                <c:pt idx="3">
                  <c:v>0.35294117647058826</c:v>
                </c:pt>
                <c:pt idx="4">
                  <c:v>0.32941176470588235</c:v>
                </c:pt>
                <c:pt idx="5">
                  <c:v>0.23529411764705882</c:v>
                </c:pt>
                <c:pt idx="6">
                  <c:v>0.1411764705882353</c:v>
                </c:pt>
                <c:pt idx="7">
                  <c:v>0.10588235294117647</c:v>
                </c:pt>
                <c:pt idx="8">
                  <c:v>0.10588235294117647</c:v>
                </c:pt>
                <c:pt idx="9">
                  <c:v>0.10588235294117647</c:v>
                </c:pt>
                <c:pt idx="10">
                  <c:v>0.047058823529411764</c:v>
                </c:pt>
                <c:pt idx="11">
                  <c:v>0.047058823529411764</c:v>
                </c:pt>
                <c:pt idx="12">
                  <c:v>0.03529411764705882</c:v>
                </c:pt>
                <c:pt idx="13">
                  <c:v>0.023529411764705882</c:v>
                </c:pt>
                <c:pt idx="14">
                  <c:v>0</c:v>
                </c:pt>
              </c:numCache>
            </c:numRef>
          </c:val>
        </c:ser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8774546"/>
        <c:crosses val="autoZero"/>
        <c:auto val="1"/>
        <c:lblOffset val="100"/>
        <c:noMultiLvlLbl val="0"/>
      </c:catAx>
      <c:valAx>
        <c:axId val="18774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yr"/>
                    <a:ea typeface="Arial Cyr"/>
                    <a:cs typeface="Arial Cyr"/>
                  </a:rPr>
                  <a:t>процент ошибочных ответов</a:t>
                </a:r>
              </a:p>
            </c:rich>
          </c:tx>
          <c:layout>
            <c:manualLayout>
              <c:xMode val="factor"/>
              <c:yMode val="factor"/>
              <c:x val="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954260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Статистика распределения ответивших по доле правильных ответов
</a:t>
            </a: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дата: 11.05.2005, 85 студентов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675"/>
          <c:w val="0.895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комментарий_ответов!$B$20:$B$27</c:f>
              <c:numCache>
                <c:ptCount val="8"/>
                <c:pt idx="0">
                  <c:v>1</c:v>
                </c:pt>
                <c:pt idx="1">
                  <c:v>0.9333333333333333</c:v>
                </c:pt>
                <c:pt idx="2">
                  <c:v>0.8666666666666667</c:v>
                </c:pt>
                <c:pt idx="3">
                  <c:v>0.8</c:v>
                </c:pt>
                <c:pt idx="4">
                  <c:v>0.7333333333333333</c:v>
                </c:pt>
                <c:pt idx="5">
                  <c:v>0.6666666666666666</c:v>
                </c:pt>
                <c:pt idx="6">
                  <c:v>0.6</c:v>
                </c:pt>
                <c:pt idx="7">
                  <c:v>0.5333333333333333</c:v>
                </c:pt>
              </c:numCache>
            </c:numRef>
          </c:cat>
          <c:val>
            <c:numRef>
              <c:f>комментарий_ответов!$C$20:$C$27</c:f>
              <c:numCache>
                <c:ptCount val="8"/>
                <c:pt idx="0">
                  <c:v>14</c:v>
                </c:pt>
                <c:pt idx="1">
                  <c:v>15</c:v>
                </c:pt>
                <c:pt idx="2">
                  <c:v>7</c:v>
                </c:pt>
                <c:pt idx="3">
                  <c:v>15</c:v>
                </c:pt>
                <c:pt idx="4">
                  <c:v>19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overlap val="100"/>
        <c:gapWidth val="0"/>
        <c:axId val="34753187"/>
        <c:axId val="44343228"/>
      </c:barChart>
      <c:catAx>
        <c:axId val="3475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процент верных ответов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343228"/>
        <c:crosses val="autoZero"/>
        <c:auto val="1"/>
        <c:lblOffset val="100"/>
        <c:noMultiLvlLbl val="0"/>
      </c:catAx>
      <c:valAx>
        <c:axId val="44343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Количество ответивших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 Cyr"/>
                <a:ea typeface="Arial Cyr"/>
                <a:cs typeface="Arial Cyr"/>
              </a:defRPr>
            </a:pPr>
          </a:p>
        </c:txPr>
        <c:crossAx val="34753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Shape 1025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0.51625</cdr:x>
      <cdr:y>0.135</cdr:y>
    </cdr:from>
    <cdr:to>
      <cdr:x>0.51625</cdr:x>
      <cdr:y>0.942</cdr:y>
    </cdr:to>
    <cdr:sp>
      <cdr:nvSpPr>
        <cdr:cNvPr id="1" name="Line 1"/>
        <cdr:cNvSpPr>
          <a:spLocks/>
        </cdr:cNvSpPr>
      </cdr:nvSpPr>
      <cdr:spPr>
        <a:xfrm>
          <a:off x="4933950" y="752475"/>
          <a:ext cx="0" cy="45148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0.15375</cdr:x>
      <cdr:y>0.1705</cdr:y>
    </cdr:from>
    <cdr:to>
      <cdr:x>0.3245</cdr:x>
      <cdr:y>0.219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952500"/>
          <a:ext cx="1638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Выше 75% - зачет</a:t>
          </a:r>
        </a:p>
      </cdr:txBody>
    </cdr:sp>
  </cdr:relSizeAnchor>
  <cdr:relSizeAnchor xmlns:cdr="http://schemas.openxmlformats.org/drawingml/2006/chartDrawing">
    <cdr:from>
      <cdr:x>0.70475</cdr:x>
      <cdr:y>0.24425</cdr:y>
    </cdr:from>
    <cdr:to>
      <cdr:x>0.89275</cdr:x>
      <cdr:y>0.29275</cdr:y>
    </cdr:to>
    <cdr:sp>
      <cdr:nvSpPr>
        <cdr:cNvPr id="3" name="TextBox 3"/>
        <cdr:cNvSpPr txBox="1">
          <a:spLocks noChangeArrowheads="1"/>
        </cdr:cNvSpPr>
      </cdr:nvSpPr>
      <cdr:spPr>
        <a:xfrm>
          <a:off x="6743700" y="1362075"/>
          <a:ext cx="1800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Ниже 75% - незачет</a:t>
          </a:r>
        </a:p>
      </cdr:txBody>
    </cdr:sp>
  </cdr:relSizeAnchor>
  <cdr:relSizeAnchor xmlns:cdr="http://schemas.openxmlformats.org/drawingml/2006/chartDrawing">
    <cdr:from>
      <cdr:x>0.639</cdr:x>
      <cdr:y>0.3275</cdr:y>
    </cdr:from>
    <cdr:to>
      <cdr:x>0.9545</cdr:x>
      <cdr:y>0.48</cdr:y>
    </cdr:to>
    <cdr:sp>
      <cdr:nvSpPr>
        <cdr:cNvPr id="4" name="TextBox 4"/>
        <cdr:cNvSpPr txBox="1">
          <a:spLocks noChangeArrowheads="1"/>
        </cdr:cNvSpPr>
      </cdr:nvSpPr>
      <cdr:spPr>
        <a:xfrm>
          <a:off x="6115050" y="1828800"/>
          <a:ext cx="30194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0" i="0" u="none" baseline="0">
              <a:latin typeface="Arial Cyr"/>
              <a:ea typeface="Arial Cyr"/>
              <a:cs typeface="Arial Cyr"/>
            </a:rPr>
            <a:t>Необычная "двугорбая" структура распределения
возможно объясняется наличием двух "классов"
слушателей: 1 - постоянно посещали занятия и
уверенно прошли тест все; 2 - приходили
только на тест и сумели сдать только сильнейшие.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591175"/>
    <xdr:graphicFrame>
      <xdr:nvGraphicFramePr>
        <xdr:cNvPr id="1" name="Shape 1025"/>
        <xdr:cNvGraphicFramePr/>
      </xdr:nvGraphicFramePr>
      <xdr:xfrm>
        <a:off x="0" y="0"/>
        <a:ext cx="9572625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z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и2005"/>
      <sheetName val="2005"/>
      <sheetName val="комментарий"/>
      <sheetName val="Диаграмма1"/>
      <sheetName val="2005_свод"/>
      <sheetName val="2005_диа"/>
      <sheetName val="физики2004"/>
      <sheetName val="физики2003"/>
      <sheetName val="итог2003"/>
      <sheetName val="Диа_расс0"/>
      <sheetName val="Диа_расс0 (2)"/>
      <sheetName val="расс0"/>
      <sheetName val="Диа_2003"/>
      <sheetName val="Диа_2003 (2)"/>
      <sheetName val="физики2002"/>
      <sheetName val="стат_вопросы"/>
      <sheetName val="Диа_2002"/>
      <sheetName val="dl_2001"/>
      <sheetName val="ошибки1"/>
      <sheetName val="В-Р классификация"/>
      <sheetName val="диа_В-Р_класс"/>
      <sheetName val="dia2for1t"/>
      <sheetName val="мнение_физ03"/>
      <sheetName val="св_мнен03"/>
      <sheetName val="д_мнен03"/>
      <sheetName val="мнение_все"/>
      <sheetName val="Мнение_т"/>
      <sheetName val="mnenie_old"/>
      <sheetName val="мнение_ди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O86" sqref="O86"/>
    </sheetView>
  </sheetViews>
  <sheetFormatPr defaultColWidth="9.00390625" defaultRowHeight="12.75"/>
  <cols>
    <col min="1" max="1" width="4.25390625" style="0" customWidth="1"/>
    <col min="2" max="2" width="7.125" style="0" customWidth="1"/>
    <col min="3" max="3" width="6.625" style="0" customWidth="1"/>
    <col min="4" max="4" width="6.125" style="0" customWidth="1"/>
    <col min="5" max="5" width="3.375" style="0" customWidth="1"/>
    <col min="6" max="6" width="4.125" style="2" customWidth="1"/>
    <col min="7" max="7" width="4.00390625" style="2" customWidth="1"/>
    <col min="8" max="8" width="3.375" style="0" customWidth="1"/>
    <col min="9" max="9" width="7.75390625" style="0" customWidth="1"/>
    <col min="10" max="10" width="4.00390625" style="0" customWidth="1"/>
    <col min="11" max="11" width="7.25390625" style="0" customWidth="1"/>
    <col min="12" max="12" width="5.125" style="0" customWidth="1"/>
    <col min="13" max="13" width="7.75390625" style="0" customWidth="1"/>
    <col min="14" max="14" width="5.625" style="0" customWidth="1"/>
  </cols>
  <sheetData>
    <row r="1" spans="1:18" s="1" customFormat="1" ht="1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6" t="s">
        <v>5</v>
      </c>
      <c r="G1" s="7" t="s">
        <v>150</v>
      </c>
      <c r="H1" s="5" t="s">
        <v>6</v>
      </c>
      <c r="I1" s="8" t="s">
        <v>7</v>
      </c>
      <c r="J1" s="5" t="s">
        <v>8</v>
      </c>
      <c r="K1" s="8" t="s">
        <v>9</v>
      </c>
      <c r="L1" s="5" t="s">
        <v>151</v>
      </c>
      <c r="M1" s="8" t="s">
        <v>152</v>
      </c>
      <c r="N1" s="5" t="s">
        <v>153</v>
      </c>
      <c r="O1" s="5" t="s">
        <v>154</v>
      </c>
      <c r="P1" s="5" t="s">
        <v>155</v>
      </c>
      <c r="Q1" s="5" t="s">
        <v>156</v>
      </c>
      <c r="R1" s="5"/>
    </row>
    <row r="2" spans="1:18" ht="12.75">
      <c r="A2" s="9">
        <v>32</v>
      </c>
      <c r="B2" s="9" t="s">
        <v>10</v>
      </c>
      <c r="C2" s="9" t="s">
        <v>11</v>
      </c>
      <c r="D2" s="9" t="s">
        <v>12</v>
      </c>
      <c r="E2" s="9"/>
      <c r="F2" s="10"/>
      <c r="G2" s="10"/>
      <c r="H2" s="9"/>
      <c r="I2" s="11"/>
      <c r="J2" s="9"/>
      <c r="K2" s="11"/>
      <c r="L2" s="9"/>
      <c r="M2" s="11"/>
      <c r="N2" s="9"/>
      <c r="O2" s="9"/>
      <c r="P2" s="9"/>
      <c r="Q2" s="12"/>
      <c r="R2" s="9"/>
    </row>
    <row r="3" spans="1:18" ht="12.75">
      <c r="A3" s="13">
        <v>103</v>
      </c>
      <c r="B3" s="13" t="s">
        <v>13</v>
      </c>
      <c r="C3" s="13" t="s">
        <v>11</v>
      </c>
      <c r="D3" s="13" t="s">
        <v>12</v>
      </c>
      <c r="E3" s="13"/>
      <c r="F3" s="14"/>
      <c r="G3" s="15" t="s">
        <v>15</v>
      </c>
      <c r="H3" s="13">
        <v>9</v>
      </c>
      <c r="I3" s="16">
        <f>H3/14</f>
        <v>0.6428571428571429</v>
      </c>
      <c r="J3" s="13">
        <v>12</v>
      </c>
      <c r="K3" s="16">
        <f aca="true" t="shared" si="0" ref="K3:K9">J3/14</f>
        <v>0.8571428571428571</v>
      </c>
      <c r="L3" s="13">
        <v>9</v>
      </c>
      <c r="M3" s="16">
        <f>L3/15</f>
        <v>0.6</v>
      </c>
      <c r="N3" s="13"/>
      <c r="O3" s="13" t="s">
        <v>157</v>
      </c>
      <c r="P3" s="30" t="s">
        <v>188</v>
      </c>
      <c r="Q3" s="17" t="s">
        <v>160</v>
      </c>
      <c r="R3" s="13" t="s">
        <v>189</v>
      </c>
    </row>
    <row r="4" spans="1:18" ht="12.75">
      <c r="A4" s="13">
        <v>48</v>
      </c>
      <c r="B4" s="13" t="s">
        <v>14</v>
      </c>
      <c r="C4" s="13" t="s">
        <v>11</v>
      </c>
      <c r="D4" s="13" t="s">
        <v>12</v>
      </c>
      <c r="E4" s="14" t="s">
        <v>15</v>
      </c>
      <c r="F4" s="15" t="s">
        <v>15</v>
      </c>
      <c r="G4" s="15" t="s">
        <v>15</v>
      </c>
      <c r="H4" s="13">
        <v>10</v>
      </c>
      <c r="I4" s="16">
        <f>H4/14</f>
        <v>0.7142857142857143</v>
      </c>
      <c r="J4" s="13">
        <v>13</v>
      </c>
      <c r="K4" s="16">
        <f t="shared" si="0"/>
        <v>0.9285714285714286</v>
      </c>
      <c r="L4" s="13">
        <v>14</v>
      </c>
      <c r="M4" s="16">
        <f>L4/15</f>
        <v>0.9333333333333333</v>
      </c>
      <c r="N4" s="13" t="s">
        <v>158</v>
      </c>
      <c r="O4" s="13" t="s">
        <v>159</v>
      </c>
      <c r="P4" s="30"/>
      <c r="Q4" s="17" t="s">
        <v>160</v>
      </c>
      <c r="R4" s="13" t="s">
        <v>189</v>
      </c>
    </row>
    <row r="5" spans="1:18" ht="12.75">
      <c r="A5" s="13">
        <v>65</v>
      </c>
      <c r="B5" s="13" t="s">
        <v>16</v>
      </c>
      <c r="C5" s="13" t="s">
        <v>11</v>
      </c>
      <c r="D5" s="13" t="s">
        <v>12</v>
      </c>
      <c r="E5" s="13"/>
      <c r="F5" s="14"/>
      <c r="G5" s="14"/>
      <c r="H5" s="13"/>
      <c r="I5" s="16"/>
      <c r="J5" s="13">
        <v>11</v>
      </c>
      <c r="K5" s="16">
        <f t="shared" si="0"/>
        <v>0.7857142857142857</v>
      </c>
      <c r="L5" s="13">
        <v>12</v>
      </c>
      <c r="M5" s="16">
        <f>L5/15</f>
        <v>0.8</v>
      </c>
      <c r="N5" s="13" t="s">
        <v>158</v>
      </c>
      <c r="O5" s="13" t="s">
        <v>161</v>
      </c>
      <c r="P5" s="30" t="s">
        <v>190</v>
      </c>
      <c r="Q5" s="17" t="s">
        <v>160</v>
      </c>
      <c r="R5" s="13"/>
    </row>
    <row r="6" spans="1:18" ht="12.75">
      <c r="A6" s="13">
        <v>98</v>
      </c>
      <c r="B6" s="13" t="s">
        <v>17</v>
      </c>
      <c r="C6" s="13" t="s">
        <v>11</v>
      </c>
      <c r="D6" s="13" t="s">
        <v>12</v>
      </c>
      <c r="E6" s="13"/>
      <c r="F6" s="14"/>
      <c r="G6" s="14"/>
      <c r="H6" s="13"/>
      <c r="I6" s="16"/>
      <c r="J6" s="13">
        <v>10</v>
      </c>
      <c r="K6" s="16">
        <f t="shared" si="0"/>
        <v>0.7142857142857143</v>
      </c>
      <c r="L6" s="13">
        <v>10</v>
      </c>
      <c r="M6" s="16">
        <f>L6/15</f>
        <v>0.6666666666666666</v>
      </c>
      <c r="N6" s="13"/>
      <c r="O6" s="13" t="s">
        <v>157</v>
      </c>
      <c r="P6" s="30" t="s">
        <v>191</v>
      </c>
      <c r="Q6" s="17" t="s">
        <v>160</v>
      </c>
      <c r="R6" s="13" t="s">
        <v>189</v>
      </c>
    </row>
    <row r="7" spans="1:18" ht="12.75">
      <c r="A7" s="13">
        <v>101</v>
      </c>
      <c r="B7" s="13" t="s">
        <v>18</v>
      </c>
      <c r="C7" s="13" t="s">
        <v>11</v>
      </c>
      <c r="D7" s="13" t="s">
        <v>12</v>
      </c>
      <c r="E7" s="13"/>
      <c r="F7" s="14"/>
      <c r="G7" s="14"/>
      <c r="H7" s="13"/>
      <c r="I7" s="16"/>
      <c r="J7" s="13">
        <v>12</v>
      </c>
      <c r="K7" s="16">
        <f t="shared" si="0"/>
        <v>0.8571428571428571</v>
      </c>
      <c r="L7" s="13"/>
      <c r="M7" s="16"/>
      <c r="N7" s="13"/>
      <c r="O7" s="13" t="s">
        <v>157</v>
      </c>
      <c r="P7" s="30" t="s">
        <v>192</v>
      </c>
      <c r="Q7" s="17" t="s">
        <v>160</v>
      </c>
      <c r="R7" s="13"/>
    </row>
    <row r="8" spans="1:18" ht="12.75">
      <c r="A8" s="13">
        <v>60</v>
      </c>
      <c r="B8" s="13" t="s">
        <v>19</v>
      </c>
      <c r="C8" s="13" t="s">
        <v>11</v>
      </c>
      <c r="D8" s="13" t="s">
        <v>12</v>
      </c>
      <c r="E8" s="13"/>
      <c r="F8" s="15" t="s">
        <v>15</v>
      </c>
      <c r="G8" s="15" t="s">
        <v>15</v>
      </c>
      <c r="H8" s="13"/>
      <c r="I8" s="16"/>
      <c r="J8" s="13">
        <v>12</v>
      </c>
      <c r="K8" s="16">
        <f t="shared" si="0"/>
        <v>0.8571428571428571</v>
      </c>
      <c r="L8" s="13">
        <v>15</v>
      </c>
      <c r="M8" s="16">
        <f aca="true" t="shared" si="1" ref="M8:M13">L8/15</f>
        <v>1</v>
      </c>
      <c r="N8" s="13" t="s">
        <v>158</v>
      </c>
      <c r="O8" s="13" t="s">
        <v>159</v>
      </c>
      <c r="P8" s="30"/>
      <c r="Q8" s="17" t="s">
        <v>160</v>
      </c>
      <c r="R8" s="13" t="s">
        <v>189</v>
      </c>
    </row>
    <row r="9" spans="1:18" ht="12.75">
      <c r="A9" s="13">
        <v>46</v>
      </c>
      <c r="B9" s="13" t="s">
        <v>20</v>
      </c>
      <c r="C9" s="13" t="s">
        <v>11</v>
      </c>
      <c r="D9" s="13" t="s">
        <v>12</v>
      </c>
      <c r="E9" s="14" t="s">
        <v>15</v>
      </c>
      <c r="F9" s="15" t="s">
        <v>15</v>
      </c>
      <c r="G9" s="15" t="s">
        <v>15</v>
      </c>
      <c r="H9" s="13">
        <v>11</v>
      </c>
      <c r="I9" s="16">
        <f>H9/14</f>
        <v>0.7857142857142857</v>
      </c>
      <c r="J9" s="13">
        <v>12</v>
      </c>
      <c r="K9" s="16">
        <f t="shared" si="0"/>
        <v>0.8571428571428571</v>
      </c>
      <c r="L9" s="13">
        <v>12</v>
      </c>
      <c r="M9" s="16">
        <f t="shared" si="1"/>
        <v>0.8</v>
      </c>
      <c r="N9" s="13" t="s">
        <v>158</v>
      </c>
      <c r="O9" s="13" t="s">
        <v>159</v>
      </c>
      <c r="P9" s="30"/>
      <c r="Q9" s="17" t="s">
        <v>160</v>
      </c>
      <c r="R9" s="13" t="s">
        <v>189</v>
      </c>
    </row>
    <row r="10" spans="1:18" ht="12.75">
      <c r="A10" s="13">
        <v>3</v>
      </c>
      <c r="B10" s="13" t="s">
        <v>21</v>
      </c>
      <c r="C10" s="13" t="s">
        <v>11</v>
      </c>
      <c r="D10" s="13" t="s">
        <v>12</v>
      </c>
      <c r="E10" s="14" t="s">
        <v>15</v>
      </c>
      <c r="F10" s="15" t="s">
        <v>15</v>
      </c>
      <c r="G10" s="15" t="s">
        <v>15</v>
      </c>
      <c r="H10" s="13">
        <v>13</v>
      </c>
      <c r="I10" s="16">
        <f>H10/14</f>
        <v>0.9285714285714286</v>
      </c>
      <c r="J10" s="13"/>
      <c r="K10" s="13"/>
      <c r="L10" s="13">
        <v>15</v>
      </c>
      <c r="M10" s="16">
        <f t="shared" si="1"/>
        <v>1</v>
      </c>
      <c r="N10" s="13" t="s">
        <v>158</v>
      </c>
      <c r="O10" s="13" t="s">
        <v>159</v>
      </c>
      <c r="P10" s="30"/>
      <c r="Q10" s="17" t="s">
        <v>160</v>
      </c>
      <c r="R10" s="13" t="s">
        <v>189</v>
      </c>
    </row>
    <row r="11" spans="1:18" ht="12.75">
      <c r="A11" s="13">
        <v>8</v>
      </c>
      <c r="B11" s="13" t="s">
        <v>22</v>
      </c>
      <c r="C11" s="13" t="s">
        <v>11</v>
      </c>
      <c r="D11" s="13" t="s">
        <v>12</v>
      </c>
      <c r="E11" s="13"/>
      <c r="F11" s="15" t="s">
        <v>15</v>
      </c>
      <c r="G11" s="15" t="s">
        <v>15</v>
      </c>
      <c r="H11" s="13">
        <v>12</v>
      </c>
      <c r="I11" s="16">
        <f>H11/14</f>
        <v>0.8571428571428571</v>
      </c>
      <c r="J11" s="13">
        <v>12</v>
      </c>
      <c r="K11" s="16">
        <f>J11/14</f>
        <v>0.8571428571428571</v>
      </c>
      <c r="L11" s="13">
        <v>14</v>
      </c>
      <c r="M11" s="16">
        <f t="shared" si="1"/>
        <v>0.9333333333333333</v>
      </c>
      <c r="N11" s="13" t="s">
        <v>158</v>
      </c>
      <c r="O11" s="13" t="s">
        <v>159</v>
      </c>
      <c r="P11" s="30"/>
      <c r="Q11" s="17" t="s">
        <v>160</v>
      </c>
      <c r="R11" s="13" t="s">
        <v>189</v>
      </c>
    </row>
    <row r="12" spans="1:18" ht="12.75">
      <c r="A12" s="13">
        <v>11</v>
      </c>
      <c r="B12" s="13" t="s">
        <v>23</v>
      </c>
      <c r="C12" s="13" t="s">
        <v>11</v>
      </c>
      <c r="D12" s="13" t="s">
        <v>12</v>
      </c>
      <c r="E12" s="14" t="s">
        <v>15</v>
      </c>
      <c r="F12" s="14"/>
      <c r="G12" s="14" t="s">
        <v>193</v>
      </c>
      <c r="H12" s="13">
        <v>13</v>
      </c>
      <c r="I12" s="16">
        <f>H12/14</f>
        <v>0.9285714285714286</v>
      </c>
      <c r="J12" s="13">
        <v>12</v>
      </c>
      <c r="K12" s="16">
        <f>J12/14</f>
        <v>0.8571428571428571</v>
      </c>
      <c r="L12" s="13">
        <v>11</v>
      </c>
      <c r="M12" s="16">
        <f t="shared" si="1"/>
        <v>0.7333333333333333</v>
      </c>
      <c r="N12" s="19" t="s">
        <v>158</v>
      </c>
      <c r="O12" s="13" t="s">
        <v>161</v>
      </c>
      <c r="P12" s="30" t="s">
        <v>190</v>
      </c>
      <c r="Q12" s="17" t="s">
        <v>160</v>
      </c>
      <c r="R12" s="13" t="s">
        <v>189</v>
      </c>
    </row>
    <row r="13" spans="1:18" ht="12.75">
      <c r="A13" s="13">
        <v>16</v>
      </c>
      <c r="B13" s="13" t="s">
        <v>24</v>
      </c>
      <c r="C13" s="13" t="s">
        <v>11</v>
      </c>
      <c r="D13" s="13" t="s">
        <v>12</v>
      </c>
      <c r="E13" s="14" t="s">
        <v>15</v>
      </c>
      <c r="F13" s="15" t="s">
        <v>15</v>
      </c>
      <c r="G13" s="15" t="s">
        <v>15</v>
      </c>
      <c r="H13" s="13">
        <v>10</v>
      </c>
      <c r="I13" s="16">
        <f>H13/14</f>
        <v>0.7142857142857143</v>
      </c>
      <c r="J13" s="13">
        <v>13</v>
      </c>
      <c r="K13" s="16">
        <f>J13/14</f>
        <v>0.9285714285714286</v>
      </c>
      <c r="L13" s="13">
        <v>14</v>
      </c>
      <c r="M13" s="16">
        <f t="shared" si="1"/>
        <v>0.9333333333333333</v>
      </c>
      <c r="N13" s="13" t="s">
        <v>158</v>
      </c>
      <c r="O13" s="13" t="s">
        <v>159</v>
      </c>
      <c r="P13" s="30"/>
      <c r="Q13" s="17" t="s">
        <v>160</v>
      </c>
      <c r="R13" s="13" t="s">
        <v>189</v>
      </c>
    </row>
    <row r="14" spans="1:18" ht="12.75">
      <c r="A14" s="13">
        <v>20</v>
      </c>
      <c r="B14" s="13" t="s">
        <v>25</v>
      </c>
      <c r="C14" s="13" t="s">
        <v>11</v>
      </c>
      <c r="D14" s="13" t="s">
        <v>12</v>
      </c>
      <c r="E14" s="13"/>
      <c r="F14" s="14"/>
      <c r="G14" s="14"/>
      <c r="H14" s="13"/>
      <c r="I14" s="16"/>
      <c r="J14" s="13"/>
      <c r="K14" s="16"/>
      <c r="L14" s="13"/>
      <c r="M14" s="16"/>
      <c r="N14" s="13"/>
      <c r="O14" s="13"/>
      <c r="P14" s="30"/>
      <c r="Q14" s="17"/>
      <c r="R14" s="13"/>
    </row>
    <row r="15" spans="1:18" ht="12.75">
      <c r="A15" s="13">
        <v>63</v>
      </c>
      <c r="B15" s="13" t="s">
        <v>26</v>
      </c>
      <c r="C15" s="13" t="s">
        <v>11</v>
      </c>
      <c r="D15" s="13" t="s">
        <v>12</v>
      </c>
      <c r="E15" s="14" t="s">
        <v>15</v>
      </c>
      <c r="F15" s="15" t="s">
        <v>15</v>
      </c>
      <c r="G15" s="15" t="s">
        <v>15</v>
      </c>
      <c r="H15" s="13">
        <v>11</v>
      </c>
      <c r="I15" s="16">
        <f>H15/14</f>
        <v>0.7857142857142857</v>
      </c>
      <c r="J15" s="13">
        <v>11</v>
      </c>
      <c r="K15" s="16">
        <f aca="true" t="shared" si="2" ref="K15:K20">J15/14</f>
        <v>0.7857142857142857</v>
      </c>
      <c r="L15" s="13">
        <v>15</v>
      </c>
      <c r="M15" s="16">
        <f aca="true" t="shared" si="3" ref="M15:M21">L15/15</f>
        <v>1</v>
      </c>
      <c r="N15" s="13" t="s">
        <v>158</v>
      </c>
      <c r="O15" s="13" t="s">
        <v>159</v>
      </c>
      <c r="P15" s="30"/>
      <c r="Q15" s="17" t="s">
        <v>160</v>
      </c>
      <c r="R15" s="13" t="s">
        <v>189</v>
      </c>
    </row>
    <row r="16" spans="1:18" ht="12.75">
      <c r="A16" s="13">
        <v>69</v>
      </c>
      <c r="B16" s="13" t="s">
        <v>27</v>
      </c>
      <c r="C16" s="13" t="s">
        <v>11</v>
      </c>
      <c r="D16" s="13" t="s">
        <v>12</v>
      </c>
      <c r="E16" s="13"/>
      <c r="F16" s="15" t="s">
        <v>15</v>
      </c>
      <c r="G16" s="15" t="s">
        <v>15</v>
      </c>
      <c r="H16" s="13">
        <v>12</v>
      </c>
      <c r="I16" s="16">
        <f>H16/14</f>
        <v>0.8571428571428571</v>
      </c>
      <c r="J16" s="13">
        <v>12</v>
      </c>
      <c r="K16" s="16">
        <f t="shared" si="2"/>
        <v>0.8571428571428571</v>
      </c>
      <c r="L16" s="13">
        <v>15</v>
      </c>
      <c r="M16" s="16">
        <f t="shared" si="3"/>
        <v>1</v>
      </c>
      <c r="N16" s="13" t="s">
        <v>158</v>
      </c>
      <c r="O16" s="13" t="s">
        <v>159</v>
      </c>
      <c r="P16" s="30"/>
      <c r="Q16" s="17" t="s">
        <v>160</v>
      </c>
      <c r="R16" s="13" t="s">
        <v>189</v>
      </c>
    </row>
    <row r="17" spans="1:18" ht="12.75">
      <c r="A17" s="13">
        <v>70</v>
      </c>
      <c r="B17" s="13" t="s">
        <v>28</v>
      </c>
      <c r="C17" s="13" t="s">
        <v>11</v>
      </c>
      <c r="D17" s="13" t="s">
        <v>12</v>
      </c>
      <c r="E17" s="14" t="s">
        <v>15</v>
      </c>
      <c r="F17" s="15" t="s">
        <v>15</v>
      </c>
      <c r="G17" s="15" t="s">
        <v>15</v>
      </c>
      <c r="H17" s="13">
        <v>12</v>
      </c>
      <c r="I17" s="16">
        <f>H17/14</f>
        <v>0.8571428571428571</v>
      </c>
      <c r="J17" s="13">
        <v>12</v>
      </c>
      <c r="K17" s="16">
        <f t="shared" si="2"/>
        <v>0.8571428571428571</v>
      </c>
      <c r="L17" s="13">
        <v>15</v>
      </c>
      <c r="M17" s="16">
        <f t="shared" si="3"/>
        <v>1</v>
      </c>
      <c r="N17" s="13" t="s">
        <v>158</v>
      </c>
      <c r="O17" s="13" t="s">
        <v>159</v>
      </c>
      <c r="P17" s="30"/>
      <c r="Q17" s="17" t="s">
        <v>160</v>
      </c>
      <c r="R17" s="13" t="s">
        <v>189</v>
      </c>
    </row>
    <row r="18" spans="1:18" ht="12.75">
      <c r="A18" s="13">
        <v>83</v>
      </c>
      <c r="B18" s="13" t="s">
        <v>29</v>
      </c>
      <c r="C18" s="13" t="s">
        <v>11</v>
      </c>
      <c r="D18" s="13" t="s">
        <v>12</v>
      </c>
      <c r="E18" s="13"/>
      <c r="F18" s="15" t="s">
        <v>15</v>
      </c>
      <c r="G18" s="15" t="s">
        <v>15</v>
      </c>
      <c r="H18" s="13">
        <v>10.5</v>
      </c>
      <c r="I18" s="16">
        <f>H18/14</f>
        <v>0.75</v>
      </c>
      <c r="J18" s="13">
        <v>7</v>
      </c>
      <c r="K18" s="16">
        <f t="shared" si="2"/>
        <v>0.5</v>
      </c>
      <c r="L18" s="13">
        <v>15</v>
      </c>
      <c r="M18" s="16">
        <f t="shared" si="3"/>
        <v>1</v>
      </c>
      <c r="N18" s="13" t="s">
        <v>158</v>
      </c>
      <c r="O18" s="13" t="s">
        <v>159</v>
      </c>
      <c r="P18" s="30"/>
      <c r="Q18" s="17" t="s">
        <v>160</v>
      </c>
      <c r="R18" s="13" t="s">
        <v>189</v>
      </c>
    </row>
    <row r="19" spans="1:18" ht="12.75">
      <c r="A19" s="13">
        <v>106</v>
      </c>
      <c r="B19" s="13" t="s">
        <v>30</v>
      </c>
      <c r="C19" s="13" t="s">
        <v>11</v>
      </c>
      <c r="D19" s="13" t="s">
        <v>12</v>
      </c>
      <c r="E19" s="14" t="s">
        <v>15</v>
      </c>
      <c r="F19" s="15" t="s">
        <v>15</v>
      </c>
      <c r="G19" s="15" t="s">
        <v>15</v>
      </c>
      <c r="H19" s="13">
        <v>12</v>
      </c>
      <c r="I19" s="16">
        <f>H19/14</f>
        <v>0.8571428571428571</v>
      </c>
      <c r="J19" s="13">
        <v>12</v>
      </c>
      <c r="K19" s="16">
        <f t="shared" si="2"/>
        <v>0.8571428571428571</v>
      </c>
      <c r="L19" s="13">
        <v>15</v>
      </c>
      <c r="M19" s="16">
        <f t="shared" si="3"/>
        <v>1</v>
      </c>
      <c r="N19" s="13" t="s">
        <v>158</v>
      </c>
      <c r="O19" s="13" t="s">
        <v>159</v>
      </c>
      <c r="P19" s="30"/>
      <c r="Q19" s="17" t="s">
        <v>160</v>
      </c>
      <c r="R19" s="13" t="s">
        <v>189</v>
      </c>
    </row>
    <row r="20" spans="1:18" ht="12.75">
      <c r="A20" s="13">
        <v>107</v>
      </c>
      <c r="B20" s="13" t="s">
        <v>31</v>
      </c>
      <c r="C20" s="13" t="s">
        <v>11</v>
      </c>
      <c r="D20" s="13" t="s">
        <v>12</v>
      </c>
      <c r="E20" s="13"/>
      <c r="F20" s="14"/>
      <c r="G20" s="15" t="s">
        <v>15</v>
      </c>
      <c r="H20" s="13"/>
      <c r="I20" s="16"/>
      <c r="J20" s="13">
        <v>12</v>
      </c>
      <c r="K20" s="16">
        <f t="shared" si="2"/>
        <v>0.8571428571428571</v>
      </c>
      <c r="L20" s="13">
        <v>15</v>
      </c>
      <c r="M20" s="16">
        <f t="shared" si="3"/>
        <v>1</v>
      </c>
      <c r="N20" s="13" t="s">
        <v>158</v>
      </c>
      <c r="O20" s="13" t="s">
        <v>159</v>
      </c>
      <c r="P20" s="30"/>
      <c r="Q20" s="17" t="s">
        <v>160</v>
      </c>
      <c r="R20" s="13" t="s">
        <v>189</v>
      </c>
    </row>
    <row r="21" spans="1:18" ht="12.75">
      <c r="A21" s="13">
        <v>99</v>
      </c>
      <c r="B21" s="13" t="s">
        <v>32</v>
      </c>
      <c r="C21" s="13" t="s">
        <v>11</v>
      </c>
      <c r="D21" s="13" t="s">
        <v>12</v>
      </c>
      <c r="E21" s="14" t="s">
        <v>15</v>
      </c>
      <c r="F21" s="14" t="s">
        <v>193</v>
      </c>
      <c r="G21" s="15" t="s">
        <v>15</v>
      </c>
      <c r="H21" s="13">
        <v>12</v>
      </c>
      <c r="I21" s="16">
        <f>H21/14</f>
        <v>0.8571428571428571</v>
      </c>
      <c r="J21" s="13"/>
      <c r="K21" s="16"/>
      <c r="L21" s="13">
        <v>14</v>
      </c>
      <c r="M21" s="16">
        <f t="shared" si="3"/>
        <v>0.9333333333333333</v>
      </c>
      <c r="N21" s="13" t="s">
        <v>158</v>
      </c>
      <c r="O21" s="13" t="s">
        <v>161</v>
      </c>
      <c r="P21" s="30" t="s">
        <v>194</v>
      </c>
      <c r="Q21" s="17" t="s">
        <v>160</v>
      </c>
      <c r="R21" s="13" t="s">
        <v>189</v>
      </c>
    </row>
    <row r="22" spans="1:18" ht="12.75">
      <c r="A22" s="13">
        <v>90</v>
      </c>
      <c r="B22" s="13" t="s">
        <v>33</v>
      </c>
      <c r="C22" s="13" t="s">
        <v>34</v>
      </c>
      <c r="D22" s="13" t="s">
        <v>35</v>
      </c>
      <c r="E22" s="13"/>
      <c r="F22" s="14"/>
      <c r="G22" s="14"/>
      <c r="H22" s="13">
        <v>9</v>
      </c>
      <c r="I22" s="16">
        <f>H22/14</f>
        <v>0.6428571428571429</v>
      </c>
      <c r="J22" s="13"/>
      <c r="K22" s="16"/>
      <c r="L22" s="13"/>
      <c r="M22" s="16"/>
      <c r="N22" s="13"/>
      <c r="O22" s="13"/>
      <c r="P22" s="30"/>
      <c r="Q22" s="17"/>
      <c r="R22" s="13"/>
    </row>
    <row r="23" spans="1:18" ht="12.75">
      <c r="A23" s="13">
        <v>85</v>
      </c>
      <c r="B23" s="13" t="s">
        <v>36</v>
      </c>
      <c r="C23" s="13" t="s">
        <v>34</v>
      </c>
      <c r="D23" s="13" t="s">
        <v>35</v>
      </c>
      <c r="E23" s="14" t="s">
        <v>15</v>
      </c>
      <c r="F23" s="14" t="s">
        <v>193</v>
      </c>
      <c r="G23" s="15" t="s">
        <v>15</v>
      </c>
      <c r="H23" s="13">
        <v>8</v>
      </c>
      <c r="I23" s="16">
        <f>H23/14</f>
        <v>0.5714285714285714</v>
      </c>
      <c r="J23" s="13">
        <v>12</v>
      </c>
      <c r="K23" s="16">
        <f aca="true" t="shared" si="4" ref="K23:K28">J23/14</f>
        <v>0.8571428571428571</v>
      </c>
      <c r="L23" s="13">
        <v>14</v>
      </c>
      <c r="M23" s="16">
        <f aca="true" t="shared" si="5" ref="M23:M28">L23/15</f>
        <v>0.9333333333333333</v>
      </c>
      <c r="N23" s="13" t="s">
        <v>158</v>
      </c>
      <c r="O23" s="13" t="s">
        <v>161</v>
      </c>
      <c r="P23" s="30" t="s">
        <v>194</v>
      </c>
      <c r="Q23" s="17" t="s">
        <v>160</v>
      </c>
      <c r="R23" s="13" t="s">
        <v>189</v>
      </c>
    </row>
    <row r="24" spans="1:18" ht="12.75">
      <c r="A24" s="13">
        <v>94</v>
      </c>
      <c r="B24" s="13" t="s">
        <v>37</v>
      </c>
      <c r="C24" s="13" t="s">
        <v>34</v>
      </c>
      <c r="D24" s="13" t="s">
        <v>35</v>
      </c>
      <c r="E24" s="14" t="s">
        <v>15</v>
      </c>
      <c r="F24" s="15" t="s">
        <v>38</v>
      </c>
      <c r="G24" s="15" t="s">
        <v>15</v>
      </c>
      <c r="H24" s="13">
        <v>9</v>
      </c>
      <c r="I24" s="16">
        <f>H24/14</f>
        <v>0.6428571428571429</v>
      </c>
      <c r="J24" s="13">
        <v>12</v>
      </c>
      <c r="K24" s="16">
        <f t="shared" si="4"/>
        <v>0.8571428571428571</v>
      </c>
      <c r="L24" s="13">
        <v>11</v>
      </c>
      <c r="M24" s="16">
        <f t="shared" si="5"/>
        <v>0.7333333333333333</v>
      </c>
      <c r="N24" s="19" t="s">
        <v>158</v>
      </c>
      <c r="O24" s="13" t="s">
        <v>159</v>
      </c>
      <c r="P24" s="30"/>
      <c r="Q24" s="17" t="s">
        <v>160</v>
      </c>
      <c r="R24" s="13" t="s">
        <v>189</v>
      </c>
    </row>
    <row r="25" spans="1:18" ht="12.75">
      <c r="A25" s="13">
        <v>13</v>
      </c>
      <c r="B25" s="13" t="s">
        <v>39</v>
      </c>
      <c r="C25" s="13" t="s">
        <v>34</v>
      </c>
      <c r="D25" s="13" t="s">
        <v>35</v>
      </c>
      <c r="E25" s="13"/>
      <c r="F25" s="20" t="s">
        <v>15</v>
      </c>
      <c r="G25" s="15" t="s">
        <v>15</v>
      </c>
      <c r="H25" s="13"/>
      <c r="I25" s="16"/>
      <c r="J25" s="13">
        <v>12</v>
      </c>
      <c r="K25" s="16">
        <f t="shared" si="4"/>
        <v>0.8571428571428571</v>
      </c>
      <c r="L25" s="13">
        <v>11</v>
      </c>
      <c r="M25" s="16">
        <f t="shared" si="5"/>
        <v>0.7333333333333333</v>
      </c>
      <c r="N25" s="19" t="s">
        <v>158</v>
      </c>
      <c r="O25" s="13" t="s">
        <v>159</v>
      </c>
      <c r="P25" s="30"/>
      <c r="Q25" s="17" t="s">
        <v>160</v>
      </c>
      <c r="R25" s="13" t="s">
        <v>189</v>
      </c>
    </row>
    <row r="26" spans="1:18" ht="12.75">
      <c r="A26" s="13">
        <v>15</v>
      </c>
      <c r="B26" s="13" t="s">
        <v>40</v>
      </c>
      <c r="C26" s="13" t="s">
        <v>34</v>
      </c>
      <c r="D26" s="13" t="s">
        <v>35</v>
      </c>
      <c r="E26" s="14" t="s">
        <v>15</v>
      </c>
      <c r="F26" s="20" t="s">
        <v>15</v>
      </c>
      <c r="G26" s="15" t="s">
        <v>15</v>
      </c>
      <c r="H26" s="13">
        <v>4</v>
      </c>
      <c r="I26" s="16">
        <f>H26/14</f>
        <v>0.2857142857142857</v>
      </c>
      <c r="J26" s="13">
        <v>11</v>
      </c>
      <c r="K26" s="16">
        <f t="shared" si="4"/>
        <v>0.7857142857142857</v>
      </c>
      <c r="L26" s="13">
        <v>12</v>
      </c>
      <c r="M26" s="16">
        <f t="shared" si="5"/>
        <v>0.8</v>
      </c>
      <c r="N26" s="13" t="s">
        <v>158</v>
      </c>
      <c r="O26" s="13" t="s">
        <v>159</v>
      </c>
      <c r="P26" s="30"/>
      <c r="Q26" s="17" t="s">
        <v>160</v>
      </c>
      <c r="R26" s="13" t="s">
        <v>189</v>
      </c>
    </row>
    <row r="27" spans="1:18" ht="12.75">
      <c r="A27" s="13">
        <v>26</v>
      </c>
      <c r="B27" s="13" t="s">
        <v>41</v>
      </c>
      <c r="C27" s="13" t="s">
        <v>34</v>
      </c>
      <c r="D27" s="13" t="s">
        <v>35</v>
      </c>
      <c r="E27" s="14" t="s">
        <v>15</v>
      </c>
      <c r="F27" s="14"/>
      <c r="G27" s="15" t="s">
        <v>15</v>
      </c>
      <c r="H27" s="13">
        <v>6</v>
      </c>
      <c r="I27" s="16">
        <f>H27/14</f>
        <v>0.42857142857142855</v>
      </c>
      <c r="J27" s="13">
        <v>10</v>
      </c>
      <c r="K27" s="16">
        <f t="shared" si="4"/>
        <v>0.7142857142857143</v>
      </c>
      <c r="L27" s="13">
        <v>12</v>
      </c>
      <c r="M27" s="16">
        <f t="shared" si="5"/>
        <v>0.8</v>
      </c>
      <c r="N27" s="13" t="s">
        <v>158</v>
      </c>
      <c r="O27" s="13" t="s">
        <v>161</v>
      </c>
      <c r="P27" s="30" t="s">
        <v>190</v>
      </c>
      <c r="Q27" s="17" t="s">
        <v>160</v>
      </c>
      <c r="R27" s="13" t="s">
        <v>189</v>
      </c>
    </row>
    <row r="28" spans="1:18" ht="12.75">
      <c r="A28" s="13">
        <v>31</v>
      </c>
      <c r="B28" s="13" t="s">
        <v>42</v>
      </c>
      <c r="C28" s="13" t="s">
        <v>34</v>
      </c>
      <c r="D28" s="13" t="s">
        <v>35</v>
      </c>
      <c r="E28" s="13"/>
      <c r="F28" s="14"/>
      <c r="G28" s="14"/>
      <c r="H28" s="13"/>
      <c r="I28" s="16"/>
      <c r="J28" s="13">
        <v>12</v>
      </c>
      <c r="K28" s="16">
        <f t="shared" si="4"/>
        <v>0.8571428571428571</v>
      </c>
      <c r="L28" s="13">
        <v>13</v>
      </c>
      <c r="M28" s="16">
        <f t="shared" si="5"/>
        <v>0.8666666666666667</v>
      </c>
      <c r="N28" s="13" t="s">
        <v>158</v>
      </c>
      <c r="O28" s="13" t="s">
        <v>161</v>
      </c>
      <c r="P28" s="30" t="s">
        <v>190</v>
      </c>
      <c r="Q28" s="17" t="s">
        <v>160</v>
      </c>
      <c r="R28" s="13" t="s">
        <v>189</v>
      </c>
    </row>
    <row r="29" spans="1:18" ht="12.75">
      <c r="A29" s="13">
        <v>42</v>
      </c>
      <c r="B29" s="13" t="s">
        <v>43</v>
      </c>
      <c r="C29" s="13" t="s">
        <v>34</v>
      </c>
      <c r="D29" s="13" t="s">
        <v>35</v>
      </c>
      <c r="E29" s="13"/>
      <c r="F29" s="14"/>
      <c r="G29" s="14"/>
      <c r="H29" s="13"/>
      <c r="I29" s="16"/>
      <c r="J29" s="13"/>
      <c r="K29" s="16"/>
      <c r="L29" s="13"/>
      <c r="M29" s="16"/>
      <c r="N29" s="13"/>
      <c r="O29" s="13"/>
      <c r="P29" s="30"/>
      <c r="Q29" s="17"/>
      <c r="R29" s="13"/>
    </row>
    <row r="30" spans="1:18" ht="12.75">
      <c r="A30" s="13">
        <v>53</v>
      </c>
      <c r="B30" s="13" t="s">
        <v>44</v>
      </c>
      <c r="C30" s="13" t="s">
        <v>34</v>
      </c>
      <c r="D30" s="13" t="s">
        <v>35</v>
      </c>
      <c r="E30" s="14" t="s">
        <v>15</v>
      </c>
      <c r="F30" s="15" t="s">
        <v>15</v>
      </c>
      <c r="G30" s="15" t="s">
        <v>15</v>
      </c>
      <c r="H30" s="13">
        <v>8</v>
      </c>
      <c r="I30" s="16">
        <f>H30/14</f>
        <v>0.5714285714285714</v>
      </c>
      <c r="J30" s="13"/>
      <c r="K30" s="21" t="s">
        <v>195</v>
      </c>
      <c r="L30" s="14"/>
      <c r="M30" s="21" t="s">
        <v>195</v>
      </c>
      <c r="N30" s="13"/>
      <c r="O30" s="13"/>
      <c r="P30" s="30" t="s">
        <v>196</v>
      </c>
      <c r="Q30" s="17" t="s">
        <v>160</v>
      </c>
      <c r="R30" s="13" t="s">
        <v>189</v>
      </c>
    </row>
    <row r="31" spans="1:18" ht="12.75">
      <c r="A31" s="13">
        <v>59</v>
      </c>
      <c r="B31" s="13" t="s">
        <v>45</v>
      </c>
      <c r="C31" s="13" t="s">
        <v>34</v>
      </c>
      <c r="D31" s="13" t="s">
        <v>35</v>
      </c>
      <c r="E31" s="13"/>
      <c r="F31" s="14"/>
      <c r="G31" s="14"/>
      <c r="H31" s="13"/>
      <c r="I31" s="16"/>
      <c r="J31" s="13"/>
      <c r="K31" s="16"/>
      <c r="L31" s="13"/>
      <c r="M31" s="16"/>
      <c r="N31" s="13"/>
      <c r="O31" s="13"/>
      <c r="P31" s="30"/>
      <c r="Q31" s="17"/>
      <c r="R31" s="13"/>
    </row>
    <row r="32" spans="1:18" ht="12.75">
      <c r="A32" s="13">
        <v>72</v>
      </c>
      <c r="B32" s="13" t="s">
        <v>46</v>
      </c>
      <c r="C32" s="13" t="s">
        <v>34</v>
      </c>
      <c r="D32" s="13" t="s">
        <v>35</v>
      </c>
      <c r="E32" s="14" t="s">
        <v>15</v>
      </c>
      <c r="F32" s="14"/>
      <c r="G32" s="15" t="s">
        <v>15</v>
      </c>
      <c r="H32" s="13">
        <v>11</v>
      </c>
      <c r="I32" s="16">
        <f>H32/14</f>
        <v>0.7857142857142857</v>
      </c>
      <c r="J32" s="13">
        <v>13</v>
      </c>
      <c r="K32" s="16">
        <f>J32/14</f>
        <v>0.9285714285714286</v>
      </c>
      <c r="L32" s="13">
        <v>11</v>
      </c>
      <c r="M32" s="16">
        <f>L32/15</f>
        <v>0.7333333333333333</v>
      </c>
      <c r="N32" s="19" t="s">
        <v>158</v>
      </c>
      <c r="O32" s="13" t="s">
        <v>161</v>
      </c>
      <c r="P32" s="30" t="s">
        <v>190</v>
      </c>
      <c r="Q32" s="17" t="s">
        <v>160</v>
      </c>
      <c r="R32" s="13" t="s">
        <v>189</v>
      </c>
    </row>
    <row r="33" spans="1:18" ht="12.75">
      <c r="A33" s="13">
        <v>73</v>
      </c>
      <c r="B33" s="13" t="s">
        <v>47</v>
      </c>
      <c r="C33" s="13" t="s">
        <v>34</v>
      </c>
      <c r="D33" s="13" t="s">
        <v>35</v>
      </c>
      <c r="E33" s="13"/>
      <c r="F33" s="14"/>
      <c r="G33" s="14"/>
      <c r="H33" s="13"/>
      <c r="I33" s="16"/>
      <c r="J33" s="13"/>
      <c r="K33" s="16"/>
      <c r="L33" s="13"/>
      <c r="M33" s="16"/>
      <c r="N33" s="13"/>
      <c r="O33" s="13"/>
      <c r="P33" s="30"/>
      <c r="Q33" s="17"/>
      <c r="R33" s="13"/>
    </row>
    <row r="34" spans="1:18" ht="12.75">
      <c r="A34" s="13">
        <v>76</v>
      </c>
      <c r="B34" s="13" t="s">
        <v>48</v>
      </c>
      <c r="C34" s="13" t="s">
        <v>34</v>
      </c>
      <c r="D34" s="13" t="s">
        <v>35</v>
      </c>
      <c r="E34" s="14" t="s">
        <v>15</v>
      </c>
      <c r="F34" s="15" t="s">
        <v>15</v>
      </c>
      <c r="G34" s="15" t="s">
        <v>15</v>
      </c>
      <c r="H34" s="13">
        <v>10</v>
      </c>
      <c r="I34" s="16">
        <f>H34/14</f>
        <v>0.7142857142857143</v>
      </c>
      <c r="J34" s="13">
        <v>11</v>
      </c>
      <c r="K34" s="16">
        <f>J34/14</f>
        <v>0.7857142857142857</v>
      </c>
      <c r="L34" s="13">
        <v>12</v>
      </c>
      <c r="M34" s="16">
        <f>L34/15</f>
        <v>0.8</v>
      </c>
      <c r="N34" s="13" t="s">
        <v>158</v>
      </c>
      <c r="O34" s="13" t="s">
        <v>159</v>
      </c>
      <c r="P34" s="30"/>
      <c r="Q34" s="17" t="s">
        <v>160</v>
      </c>
      <c r="R34" s="13" t="s">
        <v>189</v>
      </c>
    </row>
    <row r="35" spans="1:18" ht="12.75">
      <c r="A35" s="13">
        <v>84</v>
      </c>
      <c r="B35" s="13" t="s">
        <v>49</v>
      </c>
      <c r="C35" s="13" t="s">
        <v>34</v>
      </c>
      <c r="D35" s="13" t="s">
        <v>35</v>
      </c>
      <c r="E35" s="13"/>
      <c r="F35" s="20" t="s">
        <v>15</v>
      </c>
      <c r="G35" s="14" t="s">
        <v>193</v>
      </c>
      <c r="H35" s="13"/>
      <c r="I35" s="16"/>
      <c r="J35" s="13">
        <v>13</v>
      </c>
      <c r="K35" s="16">
        <f>J35/14</f>
        <v>0.9285714285714286</v>
      </c>
      <c r="L35" s="13">
        <v>12</v>
      </c>
      <c r="M35" s="16">
        <f>L35/15</f>
        <v>0.8</v>
      </c>
      <c r="N35" s="13" t="s">
        <v>158</v>
      </c>
      <c r="O35" s="13" t="s">
        <v>161</v>
      </c>
      <c r="P35" s="30" t="s">
        <v>194</v>
      </c>
      <c r="Q35" s="17" t="s">
        <v>160</v>
      </c>
      <c r="R35" s="13" t="s">
        <v>189</v>
      </c>
    </row>
    <row r="36" spans="1:18" ht="12.75">
      <c r="A36" s="13">
        <v>102</v>
      </c>
      <c r="B36" s="13" t="s">
        <v>50</v>
      </c>
      <c r="C36" s="13" t="s">
        <v>34</v>
      </c>
      <c r="D36" s="13" t="s">
        <v>35</v>
      </c>
      <c r="E36" s="14" t="s">
        <v>15</v>
      </c>
      <c r="F36" s="14"/>
      <c r="G36" s="15" t="s">
        <v>15</v>
      </c>
      <c r="H36" s="13">
        <v>6</v>
      </c>
      <c r="I36" s="16">
        <f>H36/14</f>
        <v>0.42857142857142855</v>
      </c>
      <c r="J36" s="13">
        <v>11</v>
      </c>
      <c r="K36" s="16">
        <f>J36/14</f>
        <v>0.7857142857142857</v>
      </c>
      <c r="L36" s="13">
        <v>14</v>
      </c>
      <c r="M36" s="16">
        <f>L36/15</f>
        <v>0.9333333333333333</v>
      </c>
      <c r="N36" s="13" t="s">
        <v>158</v>
      </c>
      <c r="O36" s="13" t="s">
        <v>161</v>
      </c>
      <c r="P36" s="30" t="s">
        <v>190</v>
      </c>
      <c r="Q36" s="17" t="s">
        <v>160</v>
      </c>
      <c r="R36" s="13" t="s">
        <v>189</v>
      </c>
    </row>
    <row r="37" spans="1:18" ht="12.75">
      <c r="A37" s="13">
        <v>111</v>
      </c>
      <c r="B37" s="13" t="s">
        <v>51</v>
      </c>
      <c r="C37" s="13" t="s">
        <v>34</v>
      </c>
      <c r="D37" s="13" t="s">
        <v>35</v>
      </c>
      <c r="E37" s="13"/>
      <c r="F37" s="14"/>
      <c r="G37" s="14"/>
      <c r="H37" s="13"/>
      <c r="I37" s="16"/>
      <c r="J37" s="13"/>
      <c r="K37" s="16"/>
      <c r="L37" s="13"/>
      <c r="M37" s="16"/>
      <c r="N37" s="13"/>
      <c r="O37" s="13"/>
      <c r="P37" s="30"/>
      <c r="Q37" s="17"/>
      <c r="R37" s="13"/>
    </row>
    <row r="38" spans="1:18" ht="12.75">
      <c r="A38" s="13">
        <v>113</v>
      </c>
      <c r="B38" s="13" t="s">
        <v>52</v>
      </c>
      <c r="C38" s="13" t="s">
        <v>34</v>
      </c>
      <c r="D38" s="13" t="s">
        <v>35</v>
      </c>
      <c r="E38" s="13"/>
      <c r="F38" s="14"/>
      <c r="G38" s="15" t="s">
        <v>15</v>
      </c>
      <c r="H38" s="13"/>
      <c r="I38" s="16"/>
      <c r="J38" s="13">
        <v>13</v>
      </c>
      <c r="K38" s="16">
        <f>J38/14</f>
        <v>0.9285714285714286</v>
      </c>
      <c r="L38" s="13">
        <v>12</v>
      </c>
      <c r="M38" s="16">
        <f>L38/15</f>
        <v>0.8</v>
      </c>
      <c r="N38" s="13" t="s">
        <v>158</v>
      </c>
      <c r="O38" s="13" t="s">
        <v>161</v>
      </c>
      <c r="P38" s="30" t="s">
        <v>190</v>
      </c>
      <c r="Q38" s="17" t="s">
        <v>160</v>
      </c>
      <c r="R38" s="13" t="s">
        <v>189</v>
      </c>
    </row>
    <row r="39" spans="1:18" ht="12.75">
      <c r="A39" s="13">
        <v>75</v>
      </c>
      <c r="B39" s="13" t="s">
        <v>53</v>
      </c>
      <c r="C39" s="13" t="s">
        <v>54</v>
      </c>
      <c r="D39" s="13" t="s">
        <v>55</v>
      </c>
      <c r="E39" s="13"/>
      <c r="F39" s="14"/>
      <c r="G39" s="14"/>
      <c r="H39" s="13"/>
      <c r="I39" s="16"/>
      <c r="J39" s="13"/>
      <c r="K39" s="16"/>
      <c r="L39" s="13"/>
      <c r="M39" s="16"/>
      <c r="N39" s="13"/>
      <c r="O39" s="13"/>
      <c r="P39" s="30"/>
      <c r="Q39" s="17"/>
      <c r="R39" s="13"/>
    </row>
    <row r="40" spans="1:18" ht="12.75">
      <c r="A40" s="13">
        <v>104</v>
      </c>
      <c r="B40" s="13" t="s">
        <v>56</v>
      </c>
      <c r="C40" s="13" t="s">
        <v>54</v>
      </c>
      <c r="D40" s="13" t="s">
        <v>55</v>
      </c>
      <c r="E40" s="14" t="s">
        <v>15</v>
      </c>
      <c r="F40" s="15" t="s">
        <v>15</v>
      </c>
      <c r="G40" s="15" t="s">
        <v>15</v>
      </c>
      <c r="H40" s="13">
        <v>11</v>
      </c>
      <c r="I40" s="16">
        <f>H40/14</f>
        <v>0.7857142857142857</v>
      </c>
      <c r="J40" s="13">
        <v>12</v>
      </c>
      <c r="K40" s="16">
        <f>J40/14</f>
        <v>0.8571428571428571</v>
      </c>
      <c r="L40" s="13">
        <v>13</v>
      </c>
      <c r="M40" s="16">
        <f>L40/15</f>
        <v>0.8666666666666667</v>
      </c>
      <c r="N40" s="13" t="s">
        <v>158</v>
      </c>
      <c r="O40" s="13" t="s">
        <v>159</v>
      </c>
      <c r="P40" s="30"/>
      <c r="Q40" s="17" t="s">
        <v>160</v>
      </c>
      <c r="R40" s="13" t="s">
        <v>189</v>
      </c>
    </row>
    <row r="41" spans="1:18" ht="12.75">
      <c r="A41" s="13">
        <v>17</v>
      </c>
      <c r="B41" s="13" t="s">
        <v>57</v>
      </c>
      <c r="C41" s="13" t="s">
        <v>54</v>
      </c>
      <c r="D41" s="13" t="s">
        <v>55</v>
      </c>
      <c r="E41" s="14" t="s">
        <v>15</v>
      </c>
      <c r="F41" s="18"/>
      <c r="G41" s="18"/>
      <c r="H41" s="13"/>
      <c r="I41" s="16"/>
      <c r="J41" s="13"/>
      <c r="K41" s="13"/>
      <c r="L41" s="13"/>
      <c r="M41" s="16"/>
      <c r="N41" s="13"/>
      <c r="O41" s="13"/>
      <c r="P41" s="30"/>
      <c r="Q41" s="17"/>
      <c r="R41" s="13"/>
    </row>
    <row r="42" spans="1:18" ht="12.75">
      <c r="A42" s="13">
        <v>39</v>
      </c>
      <c r="B42" s="13" t="s">
        <v>58</v>
      </c>
      <c r="C42" s="13" t="s">
        <v>54</v>
      </c>
      <c r="D42" s="13" t="s">
        <v>55</v>
      </c>
      <c r="E42" s="13"/>
      <c r="F42" s="14"/>
      <c r="G42" s="14"/>
      <c r="H42" s="13">
        <v>4</v>
      </c>
      <c r="I42" s="16">
        <f>H42/14</f>
        <v>0.2857142857142857</v>
      </c>
      <c r="J42" s="13"/>
      <c r="K42" s="16"/>
      <c r="L42" s="13">
        <v>12</v>
      </c>
      <c r="M42" s="16">
        <f>L42/15</f>
        <v>0.8</v>
      </c>
      <c r="N42" s="13" t="s">
        <v>158</v>
      </c>
      <c r="O42" s="13" t="s">
        <v>161</v>
      </c>
      <c r="P42" s="30" t="s">
        <v>190</v>
      </c>
      <c r="Q42" s="17" t="s">
        <v>160</v>
      </c>
      <c r="R42" s="13" t="s">
        <v>189</v>
      </c>
    </row>
    <row r="43" spans="1:18" ht="12.75">
      <c r="A43" s="13">
        <v>55</v>
      </c>
      <c r="B43" s="13" t="s">
        <v>59</v>
      </c>
      <c r="C43" s="13" t="s">
        <v>54</v>
      </c>
      <c r="D43" s="13" t="s">
        <v>55</v>
      </c>
      <c r="E43" s="13"/>
      <c r="F43" s="14"/>
      <c r="G43" s="14"/>
      <c r="H43" s="13"/>
      <c r="I43" s="16"/>
      <c r="J43" s="13"/>
      <c r="K43" s="16"/>
      <c r="L43" s="13"/>
      <c r="M43" s="16"/>
      <c r="N43" s="13"/>
      <c r="O43" s="13"/>
      <c r="P43" s="30"/>
      <c r="Q43" s="17"/>
      <c r="R43" s="13"/>
    </row>
    <row r="44" spans="1:18" ht="12.75">
      <c r="A44" s="13">
        <v>5</v>
      </c>
      <c r="B44" s="13" t="s">
        <v>60</v>
      </c>
      <c r="C44" s="13" t="s">
        <v>54</v>
      </c>
      <c r="D44" s="13" t="s">
        <v>55</v>
      </c>
      <c r="E44" s="13"/>
      <c r="F44" s="14"/>
      <c r="G44" s="14"/>
      <c r="H44" s="13"/>
      <c r="I44" s="16"/>
      <c r="J44" s="13"/>
      <c r="K44" s="13"/>
      <c r="L44" s="13"/>
      <c r="M44" s="16"/>
      <c r="N44" s="13"/>
      <c r="O44" s="13"/>
      <c r="P44" s="30"/>
      <c r="Q44" s="17"/>
      <c r="R44" s="13"/>
    </row>
    <row r="45" spans="1:18" ht="12.75">
      <c r="A45" s="13">
        <v>19</v>
      </c>
      <c r="B45" s="13" t="s">
        <v>61</v>
      </c>
      <c r="C45" s="13" t="s">
        <v>54</v>
      </c>
      <c r="D45" s="13" t="s">
        <v>55</v>
      </c>
      <c r="E45" s="14" t="s">
        <v>15</v>
      </c>
      <c r="F45" s="14"/>
      <c r="G45" s="14"/>
      <c r="H45" s="13">
        <v>7.5</v>
      </c>
      <c r="I45" s="16">
        <f aca="true" t="shared" si="6" ref="I45:I52">H45/14</f>
        <v>0.5357142857142857</v>
      </c>
      <c r="J45" s="13">
        <v>11</v>
      </c>
      <c r="K45" s="16">
        <f aca="true" t="shared" si="7" ref="K45:K52">J45/14</f>
        <v>0.7857142857142857</v>
      </c>
      <c r="L45" s="13">
        <v>15</v>
      </c>
      <c r="M45" s="16">
        <f>L45/15</f>
        <v>1</v>
      </c>
      <c r="N45" s="13" t="s">
        <v>158</v>
      </c>
      <c r="O45" s="13" t="s">
        <v>161</v>
      </c>
      <c r="P45" s="30" t="s">
        <v>190</v>
      </c>
      <c r="Q45" s="17" t="s">
        <v>160</v>
      </c>
      <c r="R45" s="13" t="s">
        <v>189</v>
      </c>
    </row>
    <row r="46" spans="1:18" ht="12.75">
      <c r="A46" s="13">
        <v>21</v>
      </c>
      <c r="B46" s="13" t="s">
        <v>62</v>
      </c>
      <c r="C46" s="13" t="s">
        <v>54</v>
      </c>
      <c r="D46" s="13" t="s">
        <v>55</v>
      </c>
      <c r="E46" s="14" t="s">
        <v>15</v>
      </c>
      <c r="F46" s="18"/>
      <c r="G46" s="18"/>
      <c r="H46" s="13">
        <v>9</v>
      </c>
      <c r="I46" s="16">
        <f t="shared" si="6"/>
        <v>0.6428571428571429</v>
      </c>
      <c r="J46" s="13">
        <v>10</v>
      </c>
      <c r="K46" s="16">
        <f t="shared" si="7"/>
        <v>0.7142857142857143</v>
      </c>
      <c r="L46" s="13">
        <v>12</v>
      </c>
      <c r="M46" s="16">
        <f>L46/15</f>
        <v>0.8</v>
      </c>
      <c r="N46" s="13" t="s">
        <v>158</v>
      </c>
      <c r="O46" s="13" t="s">
        <v>161</v>
      </c>
      <c r="P46" s="30" t="s">
        <v>190</v>
      </c>
      <c r="Q46" s="17" t="s">
        <v>160</v>
      </c>
      <c r="R46" s="13" t="s">
        <v>189</v>
      </c>
    </row>
    <row r="47" spans="1:18" ht="12.75">
      <c r="A47" s="13">
        <v>22</v>
      </c>
      <c r="B47" s="13" t="s">
        <v>63</v>
      </c>
      <c r="C47" s="13" t="s">
        <v>54</v>
      </c>
      <c r="D47" s="13" t="s">
        <v>55</v>
      </c>
      <c r="E47" s="14" t="s">
        <v>15</v>
      </c>
      <c r="F47" s="18"/>
      <c r="G47" s="18"/>
      <c r="H47" s="13">
        <v>10</v>
      </c>
      <c r="I47" s="16">
        <f t="shared" si="6"/>
        <v>0.7142857142857143</v>
      </c>
      <c r="J47" s="13">
        <v>13</v>
      </c>
      <c r="K47" s="16">
        <f t="shared" si="7"/>
        <v>0.9285714285714286</v>
      </c>
      <c r="L47" s="13"/>
      <c r="M47" s="16"/>
      <c r="N47" s="13"/>
      <c r="O47" s="13" t="s">
        <v>157</v>
      </c>
      <c r="P47" s="30"/>
      <c r="Q47" s="17"/>
      <c r="R47" s="13"/>
    </row>
    <row r="48" spans="1:18" ht="12.75">
      <c r="A48" s="13">
        <v>25</v>
      </c>
      <c r="B48" s="13" t="s">
        <v>64</v>
      </c>
      <c r="C48" s="13" t="s">
        <v>54</v>
      </c>
      <c r="D48" s="13" t="s">
        <v>55</v>
      </c>
      <c r="E48" s="14" t="s">
        <v>15</v>
      </c>
      <c r="F48" s="15" t="s">
        <v>15</v>
      </c>
      <c r="G48" s="15" t="s">
        <v>15</v>
      </c>
      <c r="H48" s="13">
        <v>10</v>
      </c>
      <c r="I48" s="16">
        <f t="shared" si="6"/>
        <v>0.7142857142857143</v>
      </c>
      <c r="J48" s="13">
        <v>10</v>
      </c>
      <c r="K48" s="16">
        <f t="shared" si="7"/>
        <v>0.7142857142857143</v>
      </c>
      <c r="L48" s="13">
        <v>10</v>
      </c>
      <c r="M48" s="16">
        <f>L48/15</f>
        <v>0.6666666666666666</v>
      </c>
      <c r="N48" s="13"/>
      <c r="O48" s="13" t="s">
        <v>163</v>
      </c>
      <c r="P48" s="30" t="s">
        <v>197</v>
      </c>
      <c r="Q48" s="17" t="s">
        <v>160</v>
      </c>
      <c r="R48" s="13" t="s">
        <v>189</v>
      </c>
    </row>
    <row r="49" spans="1:18" ht="12.75">
      <c r="A49" s="13">
        <v>29</v>
      </c>
      <c r="B49" s="13" t="s">
        <v>65</v>
      </c>
      <c r="C49" s="13" t="s">
        <v>54</v>
      </c>
      <c r="D49" s="13" t="s">
        <v>55</v>
      </c>
      <c r="E49" s="13"/>
      <c r="F49" s="14"/>
      <c r="G49" s="14"/>
      <c r="H49" s="13">
        <v>12</v>
      </c>
      <c r="I49" s="16">
        <f t="shared" si="6"/>
        <v>0.8571428571428571</v>
      </c>
      <c r="J49" s="13">
        <v>12</v>
      </c>
      <c r="K49" s="16">
        <f t="shared" si="7"/>
        <v>0.8571428571428571</v>
      </c>
      <c r="L49" s="13">
        <v>11</v>
      </c>
      <c r="M49" s="16">
        <f>L49/15</f>
        <v>0.7333333333333333</v>
      </c>
      <c r="N49" s="19" t="s">
        <v>158</v>
      </c>
      <c r="O49" s="13" t="s">
        <v>161</v>
      </c>
      <c r="P49" s="30" t="s">
        <v>190</v>
      </c>
      <c r="Q49" s="17" t="s">
        <v>160</v>
      </c>
      <c r="R49" s="13" t="s">
        <v>189</v>
      </c>
    </row>
    <row r="50" spans="1:18" ht="12.75">
      <c r="A50" s="13">
        <v>34</v>
      </c>
      <c r="B50" s="13" t="s">
        <v>66</v>
      </c>
      <c r="C50" s="13" t="s">
        <v>54</v>
      </c>
      <c r="D50" s="13" t="s">
        <v>55</v>
      </c>
      <c r="E50" s="14" t="s">
        <v>15</v>
      </c>
      <c r="F50" s="18"/>
      <c r="G50" s="18"/>
      <c r="H50" s="13">
        <v>6</v>
      </c>
      <c r="I50" s="16">
        <f t="shared" si="6"/>
        <v>0.42857142857142855</v>
      </c>
      <c r="J50" s="13">
        <v>12</v>
      </c>
      <c r="K50" s="16">
        <f t="shared" si="7"/>
        <v>0.8571428571428571</v>
      </c>
      <c r="L50" s="13">
        <v>11</v>
      </c>
      <c r="M50" s="16">
        <f>L50/15</f>
        <v>0.7333333333333333</v>
      </c>
      <c r="N50" s="19" t="s">
        <v>158</v>
      </c>
      <c r="O50" s="13" t="s">
        <v>161</v>
      </c>
      <c r="P50" s="30" t="s">
        <v>190</v>
      </c>
      <c r="Q50" s="17" t="s">
        <v>160</v>
      </c>
      <c r="R50" s="13" t="s">
        <v>189</v>
      </c>
    </row>
    <row r="51" spans="1:18" ht="12.75">
      <c r="A51" s="13">
        <v>40</v>
      </c>
      <c r="B51" s="13" t="s">
        <v>67</v>
      </c>
      <c r="C51" s="13" t="s">
        <v>54</v>
      </c>
      <c r="D51" s="13" t="s">
        <v>55</v>
      </c>
      <c r="E51" s="14" t="s">
        <v>15</v>
      </c>
      <c r="F51" s="15" t="s">
        <v>15</v>
      </c>
      <c r="G51" s="14" t="s">
        <v>193</v>
      </c>
      <c r="H51" s="13">
        <v>9</v>
      </c>
      <c r="I51" s="16">
        <f t="shared" si="6"/>
        <v>0.6428571428571429</v>
      </c>
      <c r="J51" s="13">
        <v>11</v>
      </c>
      <c r="K51" s="16">
        <f t="shared" si="7"/>
        <v>0.7857142857142857</v>
      </c>
      <c r="L51" s="13">
        <v>13</v>
      </c>
      <c r="M51" s="16">
        <f>L51/15</f>
        <v>0.8666666666666667</v>
      </c>
      <c r="N51" s="13" t="s">
        <v>158</v>
      </c>
      <c r="O51" s="13" t="s">
        <v>161</v>
      </c>
      <c r="P51" s="30" t="s">
        <v>194</v>
      </c>
      <c r="Q51" s="17" t="s">
        <v>160</v>
      </c>
      <c r="R51" s="13" t="s">
        <v>189</v>
      </c>
    </row>
    <row r="52" spans="1:18" ht="12.75">
      <c r="A52" s="13">
        <v>43</v>
      </c>
      <c r="B52" s="13" t="s">
        <v>68</v>
      </c>
      <c r="C52" s="13" t="s">
        <v>54</v>
      </c>
      <c r="D52" s="13" t="s">
        <v>55</v>
      </c>
      <c r="E52" s="14" t="s">
        <v>15</v>
      </c>
      <c r="F52" s="15" t="s">
        <v>15</v>
      </c>
      <c r="G52" s="15" t="s">
        <v>15</v>
      </c>
      <c r="H52" s="13">
        <v>9.5</v>
      </c>
      <c r="I52" s="16">
        <f t="shared" si="6"/>
        <v>0.6785714285714286</v>
      </c>
      <c r="J52" s="13">
        <v>10</v>
      </c>
      <c r="K52" s="16">
        <f t="shared" si="7"/>
        <v>0.7142857142857143</v>
      </c>
      <c r="L52" s="13">
        <v>10</v>
      </c>
      <c r="M52" s="16">
        <f>L52/15</f>
        <v>0.6666666666666666</v>
      </c>
      <c r="N52" s="13"/>
      <c r="O52" s="13" t="s">
        <v>164</v>
      </c>
      <c r="P52" s="30" t="s">
        <v>197</v>
      </c>
      <c r="Q52" s="17" t="s">
        <v>160</v>
      </c>
      <c r="R52" s="13" t="s">
        <v>189</v>
      </c>
    </row>
    <row r="53" spans="1:18" ht="12.75">
      <c r="A53" s="13">
        <v>45</v>
      </c>
      <c r="B53" s="13" t="s">
        <v>69</v>
      </c>
      <c r="C53" s="13" t="s">
        <v>54</v>
      </c>
      <c r="D53" s="13" t="s">
        <v>55</v>
      </c>
      <c r="E53" s="14" t="s">
        <v>15</v>
      </c>
      <c r="F53" s="14"/>
      <c r="G53" s="14"/>
      <c r="H53" s="13"/>
      <c r="I53" s="16"/>
      <c r="J53" s="13"/>
      <c r="K53" s="16"/>
      <c r="L53" s="13"/>
      <c r="M53" s="16"/>
      <c r="N53" s="13"/>
      <c r="O53" s="13"/>
      <c r="P53" s="30"/>
      <c r="Q53" s="17"/>
      <c r="R53" s="13"/>
    </row>
    <row r="54" spans="1:18" ht="12.75">
      <c r="A54" s="13">
        <v>47</v>
      </c>
      <c r="B54" s="13" t="s">
        <v>70</v>
      </c>
      <c r="C54" s="13" t="s">
        <v>54</v>
      </c>
      <c r="D54" s="13" t="s">
        <v>55</v>
      </c>
      <c r="E54" s="13"/>
      <c r="F54" s="14"/>
      <c r="G54" s="14"/>
      <c r="H54" s="13">
        <v>8</v>
      </c>
      <c r="I54" s="16">
        <f>H54/14</f>
        <v>0.5714285714285714</v>
      </c>
      <c r="J54" s="13">
        <v>12</v>
      </c>
      <c r="K54" s="16">
        <f>J54/14</f>
        <v>0.8571428571428571</v>
      </c>
      <c r="L54" s="13">
        <v>8</v>
      </c>
      <c r="M54" s="16">
        <f>L54/15</f>
        <v>0.5333333333333333</v>
      </c>
      <c r="N54" s="13"/>
      <c r="O54" s="13" t="s">
        <v>157</v>
      </c>
      <c r="P54" s="30" t="s">
        <v>198</v>
      </c>
      <c r="Q54" s="17" t="s">
        <v>160</v>
      </c>
      <c r="R54" s="13" t="s">
        <v>189</v>
      </c>
    </row>
    <row r="55" spans="1:18" ht="12.75">
      <c r="A55" s="13">
        <v>50</v>
      </c>
      <c r="B55" s="13" t="s">
        <v>71</v>
      </c>
      <c r="C55" s="13" t="s">
        <v>54</v>
      </c>
      <c r="D55" s="13" t="s">
        <v>55</v>
      </c>
      <c r="E55" s="14" t="s">
        <v>15</v>
      </c>
      <c r="F55" s="15" t="s">
        <v>15</v>
      </c>
      <c r="G55" s="14" t="s">
        <v>193</v>
      </c>
      <c r="H55" s="13">
        <v>10</v>
      </c>
      <c r="I55" s="16">
        <f>H55/14</f>
        <v>0.7142857142857143</v>
      </c>
      <c r="J55" s="13">
        <v>11</v>
      </c>
      <c r="K55" s="16">
        <f>J55/14</f>
        <v>0.7857142857142857</v>
      </c>
      <c r="L55" s="13">
        <v>13</v>
      </c>
      <c r="M55" s="16">
        <f>L55/15</f>
        <v>0.8666666666666667</v>
      </c>
      <c r="N55" s="13" t="s">
        <v>158</v>
      </c>
      <c r="O55" s="13" t="s">
        <v>161</v>
      </c>
      <c r="P55" s="30" t="s">
        <v>194</v>
      </c>
      <c r="Q55" s="17" t="s">
        <v>160</v>
      </c>
      <c r="R55" s="13" t="s">
        <v>189</v>
      </c>
    </row>
    <row r="56" spans="1:18" ht="12.75">
      <c r="A56" s="13">
        <v>52</v>
      </c>
      <c r="B56" s="13" t="s">
        <v>72</v>
      </c>
      <c r="C56" s="13" t="s">
        <v>54</v>
      </c>
      <c r="D56" s="13" t="s">
        <v>55</v>
      </c>
      <c r="E56" s="14" t="s">
        <v>15</v>
      </c>
      <c r="F56" s="18"/>
      <c r="G56" s="18"/>
      <c r="H56" s="13">
        <v>11</v>
      </c>
      <c r="I56" s="16">
        <f>H56/14</f>
        <v>0.7857142857142857</v>
      </c>
      <c r="J56" s="13">
        <v>11</v>
      </c>
      <c r="K56" s="16">
        <f>J56/14</f>
        <v>0.7857142857142857</v>
      </c>
      <c r="L56" s="13">
        <v>12</v>
      </c>
      <c r="M56" s="16">
        <f>L56/15</f>
        <v>0.8</v>
      </c>
      <c r="N56" s="13" t="s">
        <v>158</v>
      </c>
      <c r="O56" s="13" t="s">
        <v>161</v>
      </c>
      <c r="P56" s="30" t="s">
        <v>190</v>
      </c>
      <c r="Q56" s="17" t="s">
        <v>160</v>
      </c>
      <c r="R56" s="13" t="s">
        <v>189</v>
      </c>
    </row>
    <row r="57" spans="1:18" ht="12.75">
      <c r="A57" s="13">
        <v>56</v>
      </c>
      <c r="B57" s="13" t="s">
        <v>73</v>
      </c>
      <c r="C57" s="13" t="s">
        <v>54</v>
      </c>
      <c r="D57" s="13" t="s">
        <v>55</v>
      </c>
      <c r="E57" s="14" t="s">
        <v>15</v>
      </c>
      <c r="F57" s="15" t="s">
        <v>15</v>
      </c>
      <c r="G57" s="15" t="s">
        <v>15</v>
      </c>
      <c r="H57" s="13">
        <v>11</v>
      </c>
      <c r="I57" s="16">
        <f>H57/14</f>
        <v>0.7857142857142857</v>
      </c>
      <c r="J57" s="13">
        <v>11</v>
      </c>
      <c r="K57" s="16">
        <f>J57/14</f>
        <v>0.7857142857142857</v>
      </c>
      <c r="L57" s="13">
        <v>11</v>
      </c>
      <c r="M57" s="16">
        <f>L57/15</f>
        <v>0.7333333333333333</v>
      </c>
      <c r="N57" s="19" t="s">
        <v>158</v>
      </c>
      <c r="O57" s="13" t="s">
        <v>159</v>
      </c>
      <c r="P57" s="30"/>
      <c r="Q57" s="17" t="s">
        <v>160</v>
      </c>
      <c r="R57" s="13" t="s">
        <v>189</v>
      </c>
    </row>
    <row r="58" spans="1:18" ht="12.75">
      <c r="A58" s="13">
        <v>82</v>
      </c>
      <c r="B58" s="13" t="s">
        <v>74</v>
      </c>
      <c r="C58" s="13" t="s">
        <v>54</v>
      </c>
      <c r="D58" s="13" t="s">
        <v>55</v>
      </c>
      <c r="E58" s="14" t="s">
        <v>15</v>
      </c>
      <c r="F58" s="14"/>
      <c r="G58" s="14"/>
      <c r="H58" s="13">
        <v>11</v>
      </c>
      <c r="I58" s="16">
        <f>H58/14</f>
        <v>0.7857142857142857</v>
      </c>
      <c r="J58" s="13">
        <v>11</v>
      </c>
      <c r="K58" s="16">
        <f>J58/14</f>
        <v>0.7857142857142857</v>
      </c>
      <c r="L58" s="13">
        <v>8</v>
      </c>
      <c r="M58" s="16">
        <f>L58/15</f>
        <v>0.5333333333333333</v>
      </c>
      <c r="N58" s="13"/>
      <c r="O58" s="13" t="s">
        <v>165</v>
      </c>
      <c r="P58" s="30" t="s">
        <v>198</v>
      </c>
      <c r="Q58" s="17" t="s">
        <v>160</v>
      </c>
      <c r="R58" s="13" t="s">
        <v>189</v>
      </c>
    </row>
    <row r="59" spans="1:18" ht="12.75">
      <c r="A59" s="13">
        <v>92</v>
      </c>
      <c r="B59" s="13" t="s">
        <v>75</v>
      </c>
      <c r="C59" s="13" t="s">
        <v>54</v>
      </c>
      <c r="D59" s="13" t="s">
        <v>55</v>
      </c>
      <c r="E59" s="13"/>
      <c r="F59" s="14"/>
      <c r="G59" s="14"/>
      <c r="H59" s="13"/>
      <c r="I59" s="16"/>
      <c r="J59" s="13"/>
      <c r="K59" s="16"/>
      <c r="L59" s="13"/>
      <c r="M59" s="16"/>
      <c r="N59" s="13"/>
      <c r="O59" s="13"/>
      <c r="P59" s="30"/>
      <c r="Q59" s="17"/>
      <c r="R59" s="13"/>
    </row>
    <row r="60" spans="1:18" ht="12.75">
      <c r="A60" s="13">
        <v>108</v>
      </c>
      <c r="B60" s="13" t="s">
        <v>76</v>
      </c>
      <c r="C60" s="13" t="s">
        <v>54</v>
      </c>
      <c r="D60" s="13" t="s">
        <v>55</v>
      </c>
      <c r="E60" s="14" t="s">
        <v>15</v>
      </c>
      <c r="F60" s="18"/>
      <c r="G60" s="18"/>
      <c r="H60" s="13">
        <v>9</v>
      </c>
      <c r="I60" s="16">
        <f>H60/14</f>
        <v>0.6428571428571429</v>
      </c>
      <c r="J60" s="13">
        <v>13</v>
      </c>
      <c r="K60" s="16">
        <f>J60/14</f>
        <v>0.9285714285714286</v>
      </c>
      <c r="L60" s="13">
        <v>11</v>
      </c>
      <c r="M60" s="16">
        <f>L60/15</f>
        <v>0.7333333333333333</v>
      </c>
      <c r="N60" s="19" t="s">
        <v>158</v>
      </c>
      <c r="O60" s="13" t="s">
        <v>161</v>
      </c>
      <c r="P60" s="30" t="s">
        <v>190</v>
      </c>
      <c r="Q60" s="17" t="s">
        <v>160</v>
      </c>
      <c r="R60" s="13" t="s">
        <v>189</v>
      </c>
    </row>
    <row r="61" spans="1:18" ht="12.75">
      <c r="A61" s="13">
        <v>66</v>
      </c>
      <c r="B61" s="13" t="s">
        <v>77</v>
      </c>
      <c r="C61" s="13" t="s">
        <v>54</v>
      </c>
      <c r="D61" s="13" t="s">
        <v>55</v>
      </c>
      <c r="E61" s="13"/>
      <c r="F61" s="14"/>
      <c r="G61" s="14"/>
      <c r="H61" s="13"/>
      <c r="I61" s="16"/>
      <c r="J61" s="13"/>
      <c r="K61" s="16"/>
      <c r="L61" s="13"/>
      <c r="M61" s="16"/>
      <c r="N61" s="13"/>
      <c r="O61" s="13"/>
      <c r="P61" s="30"/>
      <c r="Q61" s="17"/>
      <c r="R61" s="13"/>
    </row>
    <row r="62" spans="1:18" ht="12.75">
      <c r="A62" s="13">
        <v>9</v>
      </c>
      <c r="B62" s="13" t="s">
        <v>78</v>
      </c>
      <c r="C62" s="13" t="s">
        <v>79</v>
      </c>
      <c r="D62" s="13" t="s">
        <v>80</v>
      </c>
      <c r="E62" s="14" t="s">
        <v>15</v>
      </c>
      <c r="F62" s="14" t="s">
        <v>193</v>
      </c>
      <c r="G62" s="15" t="s">
        <v>15</v>
      </c>
      <c r="H62" s="13">
        <v>9</v>
      </c>
      <c r="I62" s="16">
        <f>H62/14</f>
        <v>0.6428571428571429</v>
      </c>
      <c r="J62" s="13">
        <v>12</v>
      </c>
      <c r="K62" s="16">
        <f aca="true" t="shared" si="8" ref="K62:K69">J62/14</f>
        <v>0.8571428571428571</v>
      </c>
      <c r="L62" s="13">
        <v>13</v>
      </c>
      <c r="M62" s="16">
        <f>L62/15</f>
        <v>0.8666666666666667</v>
      </c>
      <c r="N62" s="13" t="s">
        <v>158</v>
      </c>
      <c r="O62" s="13" t="s">
        <v>161</v>
      </c>
      <c r="P62" s="30" t="s">
        <v>194</v>
      </c>
      <c r="Q62" s="17" t="s">
        <v>160</v>
      </c>
      <c r="R62" s="13" t="s">
        <v>189</v>
      </c>
    </row>
    <row r="63" spans="1:18" ht="12.75">
      <c r="A63" s="13">
        <v>28</v>
      </c>
      <c r="B63" s="13" t="s">
        <v>81</v>
      </c>
      <c r="C63" s="13" t="s">
        <v>79</v>
      </c>
      <c r="D63" s="13" t="s">
        <v>80</v>
      </c>
      <c r="E63" s="22" t="s">
        <v>15</v>
      </c>
      <c r="F63" s="14"/>
      <c r="G63" s="14"/>
      <c r="H63" s="13"/>
      <c r="I63" s="16"/>
      <c r="J63" s="13">
        <v>11</v>
      </c>
      <c r="K63" s="16">
        <f t="shared" si="8"/>
        <v>0.7857142857142857</v>
      </c>
      <c r="L63" s="13">
        <v>14</v>
      </c>
      <c r="M63" s="16">
        <f>L63/15</f>
        <v>0.9333333333333333</v>
      </c>
      <c r="N63" s="13" t="s">
        <v>158</v>
      </c>
      <c r="O63" s="13" t="s">
        <v>161</v>
      </c>
      <c r="P63" s="30" t="s">
        <v>190</v>
      </c>
      <c r="Q63" s="17" t="s">
        <v>160</v>
      </c>
      <c r="R63" s="13" t="s">
        <v>189</v>
      </c>
    </row>
    <row r="64" spans="1:18" ht="12.75">
      <c r="A64" s="13">
        <v>71</v>
      </c>
      <c r="B64" s="13" t="s">
        <v>82</v>
      </c>
      <c r="C64" s="13" t="s">
        <v>79</v>
      </c>
      <c r="D64" s="13" t="s">
        <v>80</v>
      </c>
      <c r="E64" s="22" t="s">
        <v>15</v>
      </c>
      <c r="F64" s="18"/>
      <c r="G64" s="15" t="s">
        <v>15</v>
      </c>
      <c r="H64" s="13">
        <v>9</v>
      </c>
      <c r="I64" s="16">
        <f aca="true" t="shared" si="9" ref="I64:I69">H64/14</f>
        <v>0.6428571428571429</v>
      </c>
      <c r="J64" s="13">
        <v>11</v>
      </c>
      <c r="K64" s="16">
        <f t="shared" si="8"/>
        <v>0.7857142857142857</v>
      </c>
      <c r="L64" s="13">
        <v>12</v>
      </c>
      <c r="M64" s="16">
        <f>L64/15</f>
        <v>0.8</v>
      </c>
      <c r="N64" s="13" t="s">
        <v>158</v>
      </c>
      <c r="O64" s="13" t="s">
        <v>161</v>
      </c>
      <c r="P64" s="30" t="s">
        <v>190</v>
      </c>
      <c r="Q64" s="17" t="s">
        <v>160</v>
      </c>
      <c r="R64" s="13" t="s">
        <v>189</v>
      </c>
    </row>
    <row r="65" spans="1:18" ht="12.75">
      <c r="A65" s="13">
        <v>23</v>
      </c>
      <c r="B65" s="13" t="s">
        <v>83</v>
      </c>
      <c r="C65" s="13" t="s">
        <v>79</v>
      </c>
      <c r="D65" s="13" t="s">
        <v>80</v>
      </c>
      <c r="E65" s="14" t="s">
        <v>15</v>
      </c>
      <c r="F65" s="14"/>
      <c r="G65" s="15" t="s">
        <v>15</v>
      </c>
      <c r="H65" s="13">
        <v>8</v>
      </c>
      <c r="I65" s="16">
        <f t="shared" si="9"/>
        <v>0.5714285714285714</v>
      </c>
      <c r="J65" s="13">
        <v>11</v>
      </c>
      <c r="K65" s="16">
        <f t="shared" si="8"/>
        <v>0.7857142857142857</v>
      </c>
      <c r="L65" s="13">
        <v>14</v>
      </c>
      <c r="M65" s="16">
        <f>L65/15</f>
        <v>0.9333333333333333</v>
      </c>
      <c r="N65" s="13" t="s">
        <v>158</v>
      </c>
      <c r="O65" s="13" t="s">
        <v>161</v>
      </c>
      <c r="P65" s="30" t="s">
        <v>190</v>
      </c>
      <c r="Q65" s="17" t="s">
        <v>160</v>
      </c>
      <c r="R65" s="13" t="s">
        <v>189</v>
      </c>
    </row>
    <row r="66" spans="1:18" ht="12.75">
      <c r="A66" s="13">
        <v>41</v>
      </c>
      <c r="B66" s="13" t="s">
        <v>84</v>
      </c>
      <c r="C66" s="13" t="s">
        <v>79</v>
      </c>
      <c r="D66" s="13" t="s">
        <v>80</v>
      </c>
      <c r="E66" s="22" t="s">
        <v>15</v>
      </c>
      <c r="F66" s="18"/>
      <c r="G66" s="15" t="s">
        <v>15</v>
      </c>
      <c r="H66" s="13">
        <v>9</v>
      </c>
      <c r="I66" s="16">
        <f t="shared" si="9"/>
        <v>0.6428571428571429</v>
      </c>
      <c r="J66" s="13">
        <v>11</v>
      </c>
      <c r="K66" s="16">
        <f t="shared" si="8"/>
        <v>0.7857142857142857</v>
      </c>
      <c r="L66" s="13">
        <v>15</v>
      </c>
      <c r="M66" s="16">
        <f>L66/15</f>
        <v>1</v>
      </c>
      <c r="N66" s="13" t="s">
        <v>158</v>
      </c>
      <c r="O66" s="13" t="s">
        <v>159</v>
      </c>
      <c r="P66" s="30"/>
      <c r="Q66" s="17" t="s">
        <v>160</v>
      </c>
      <c r="R66" s="13" t="s">
        <v>189</v>
      </c>
    </row>
    <row r="67" spans="1:18" ht="12.75">
      <c r="A67" s="13">
        <v>62</v>
      </c>
      <c r="B67" s="13" t="s">
        <v>85</v>
      </c>
      <c r="C67" s="13" t="s">
        <v>79</v>
      </c>
      <c r="D67" s="13" t="s">
        <v>80</v>
      </c>
      <c r="E67" s="22" t="s">
        <v>86</v>
      </c>
      <c r="F67" s="14"/>
      <c r="G67" s="15" t="s">
        <v>15</v>
      </c>
      <c r="H67" s="13">
        <v>6</v>
      </c>
      <c r="I67" s="16">
        <f t="shared" si="9"/>
        <v>0.42857142857142855</v>
      </c>
      <c r="J67" s="13">
        <v>11</v>
      </c>
      <c r="K67" s="16">
        <f t="shared" si="8"/>
        <v>0.7857142857142857</v>
      </c>
      <c r="L67" s="13"/>
      <c r="M67" s="16"/>
      <c r="N67" s="13"/>
      <c r="O67" s="13" t="s">
        <v>157</v>
      </c>
      <c r="P67" s="30" t="s">
        <v>191</v>
      </c>
      <c r="Q67" s="17" t="s">
        <v>160</v>
      </c>
      <c r="R67" s="13" t="s">
        <v>189</v>
      </c>
    </row>
    <row r="68" spans="1:18" ht="12.75">
      <c r="A68" s="13">
        <v>87</v>
      </c>
      <c r="B68" s="13" t="s">
        <v>87</v>
      </c>
      <c r="C68" s="13" t="s">
        <v>79</v>
      </c>
      <c r="D68" s="13" t="s">
        <v>80</v>
      </c>
      <c r="E68" s="22" t="s">
        <v>15</v>
      </c>
      <c r="F68" s="18"/>
      <c r="G68" s="15" t="s">
        <v>15</v>
      </c>
      <c r="H68" s="13">
        <v>7</v>
      </c>
      <c r="I68" s="16">
        <f t="shared" si="9"/>
        <v>0.5</v>
      </c>
      <c r="J68" s="13">
        <v>12</v>
      </c>
      <c r="K68" s="16">
        <f t="shared" si="8"/>
        <v>0.8571428571428571</v>
      </c>
      <c r="L68" s="13">
        <v>14</v>
      </c>
      <c r="M68" s="16">
        <f>L68/15</f>
        <v>0.9333333333333333</v>
      </c>
      <c r="N68" s="13" t="s">
        <v>158</v>
      </c>
      <c r="O68" s="13" t="s">
        <v>161</v>
      </c>
      <c r="P68" s="30" t="s">
        <v>190</v>
      </c>
      <c r="Q68" s="17" t="s">
        <v>160</v>
      </c>
      <c r="R68" s="13" t="s">
        <v>189</v>
      </c>
    </row>
    <row r="69" spans="1:18" ht="12.75">
      <c r="A69" s="13">
        <v>117</v>
      </c>
      <c r="B69" s="13" t="s">
        <v>88</v>
      </c>
      <c r="C69" s="13" t="s">
        <v>79</v>
      </c>
      <c r="D69" s="13" t="s">
        <v>80</v>
      </c>
      <c r="E69" s="22" t="s">
        <v>15</v>
      </c>
      <c r="F69" s="18"/>
      <c r="G69" s="15" t="s">
        <v>15</v>
      </c>
      <c r="H69" s="13">
        <v>10</v>
      </c>
      <c r="I69" s="16">
        <f t="shared" si="9"/>
        <v>0.7142857142857143</v>
      </c>
      <c r="J69" s="13">
        <v>12</v>
      </c>
      <c r="K69" s="16">
        <f t="shared" si="8"/>
        <v>0.8571428571428571</v>
      </c>
      <c r="L69" s="13">
        <v>13</v>
      </c>
      <c r="M69" s="16">
        <f>L69/15</f>
        <v>0.8666666666666667</v>
      </c>
      <c r="N69" s="13" t="s">
        <v>158</v>
      </c>
      <c r="O69" s="13" t="s">
        <v>161</v>
      </c>
      <c r="P69" s="30" t="s">
        <v>190</v>
      </c>
      <c r="Q69" s="17" t="s">
        <v>160</v>
      </c>
      <c r="R69" s="13" t="s">
        <v>189</v>
      </c>
    </row>
    <row r="70" spans="1:18" ht="12.75">
      <c r="A70" s="13">
        <v>118</v>
      </c>
      <c r="B70" s="13" t="s">
        <v>89</v>
      </c>
      <c r="C70" s="13" t="s">
        <v>79</v>
      </c>
      <c r="D70" s="13" t="s">
        <v>80</v>
      </c>
      <c r="E70" s="22" t="s">
        <v>86</v>
      </c>
      <c r="F70" s="14"/>
      <c r="G70" s="14"/>
      <c r="H70" s="13"/>
      <c r="I70" s="16"/>
      <c r="J70" s="13"/>
      <c r="K70" s="16"/>
      <c r="L70" s="13"/>
      <c r="M70" s="16"/>
      <c r="N70" s="13"/>
      <c r="O70" s="13"/>
      <c r="P70" s="30"/>
      <c r="Q70" s="17"/>
      <c r="R70" s="13"/>
    </row>
    <row r="71" spans="1:18" ht="12.75">
      <c r="A71" s="13">
        <v>38</v>
      </c>
      <c r="B71" s="13" t="s">
        <v>90</v>
      </c>
      <c r="C71" s="13" t="s">
        <v>34</v>
      </c>
      <c r="D71" s="13" t="s">
        <v>91</v>
      </c>
      <c r="E71" s="13"/>
      <c r="F71" s="14"/>
      <c r="G71" s="14"/>
      <c r="H71" s="13"/>
      <c r="I71" s="16"/>
      <c r="J71" s="13"/>
      <c r="K71" s="16"/>
      <c r="L71" s="13"/>
      <c r="M71" s="16"/>
      <c r="N71" s="13"/>
      <c r="O71" s="13"/>
      <c r="P71" s="30"/>
      <c r="Q71" s="17"/>
      <c r="R71" s="13"/>
    </row>
    <row r="72" spans="1:18" ht="12.75">
      <c r="A72" s="13">
        <v>36</v>
      </c>
      <c r="B72" s="13" t="s">
        <v>92</v>
      </c>
      <c r="C72" s="13" t="s">
        <v>34</v>
      </c>
      <c r="D72" s="13" t="s">
        <v>91</v>
      </c>
      <c r="E72" s="13"/>
      <c r="F72" s="14"/>
      <c r="G72" s="15" t="s">
        <v>15</v>
      </c>
      <c r="H72" s="13">
        <v>7</v>
      </c>
      <c r="I72" s="16">
        <f>H72/14</f>
        <v>0.5</v>
      </c>
      <c r="J72" s="13">
        <v>12</v>
      </c>
      <c r="K72" s="16">
        <f>J72/14</f>
        <v>0.8571428571428571</v>
      </c>
      <c r="L72" s="13">
        <v>10</v>
      </c>
      <c r="M72" s="16">
        <f>L72/15</f>
        <v>0.6666666666666666</v>
      </c>
      <c r="N72" s="13"/>
      <c r="O72" s="13" t="s">
        <v>157</v>
      </c>
      <c r="P72" s="16">
        <f>11/14</f>
        <v>0.7857142857142857</v>
      </c>
      <c r="Q72" s="17" t="s">
        <v>160</v>
      </c>
      <c r="R72" s="13" t="s">
        <v>189</v>
      </c>
    </row>
    <row r="73" spans="1:18" ht="12.75">
      <c r="A73" s="13">
        <v>51</v>
      </c>
      <c r="B73" s="13" t="s">
        <v>93</v>
      </c>
      <c r="C73" s="13" t="s">
        <v>34</v>
      </c>
      <c r="D73" s="13" t="s">
        <v>91</v>
      </c>
      <c r="E73" s="13"/>
      <c r="F73" s="14"/>
      <c r="G73" s="15" t="s">
        <v>15</v>
      </c>
      <c r="H73" s="13"/>
      <c r="I73" s="16"/>
      <c r="J73" s="13"/>
      <c r="K73" s="16"/>
      <c r="L73" s="13"/>
      <c r="M73" s="16"/>
      <c r="N73" s="13"/>
      <c r="O73" s="13"/>
      <c r="P73" s="30"/>
      <c r="Q73" s="17"/>
      <c r="R73" s="13"/>
    </row>
    <row r="74" spans="1:18" ht="12.75">
      <c r="A74" s="13">
        <v>64</v>
      </c>
      <c r="B74" s="13" t="s">
        <v>94</v>
      </c>
      <c r="C74" s="13" t="s">
        <v>34</v>
      </c>
      <c r="D74" s="13" t="s">
        <v>91</v>
      </c>
      <c r="E74" s="22" t="s">
        <v>15</v>
      </c>
      <c r="F74" s="18"/>
      <c r="G74" s="15" t="s">
        <v>15</v>
      </c>
      <c r="H74" s="13"/>
      <c r="I74" s="16"/>
      <c r="J74" s="13">
        <v>12</v>
      </c>
      <c r="K74" s="16">
        <f aca="true" t="shared" si="10" ref="K74:K91">J74/14</f>
        <v>0.8571428571428571</v>
      </c>
      <c r="L74" s="13">
        <v>12</v>
      </c>
      <c r="M74" s="16">
        <f>L74/15</f>
        <v>0.8</v>
      </c>
      <c r="N74" s="13" t="s">
        <v>158</v>
      </c>
      <c r="O74" s="13" t="s">
        <v>161</v>
      </c>
      <c r="P74" s="30" t="s">
        <v>190</v>
      </c>
      <c r="Q74" s="17" t="s">
        <v>160</v>
      </c>
      <c r="R74" s="13" t="s">
        <v>189</v>
      </c>
    </row>
    <row r="75" spans="1:18" ht="12.75">
      <c r="A75" s="13">
        <v>4</v>
      </c>
      <c r="B75" s="13" t="s">
        <v>95</v>
      </c>
      <c r="C75" s="13" t="s">
        <v>34</v>
      </c>
      <c r="D75" s="13" t="s">
        <v>91</v>
      </c>
      <c r="E75" s="22" t="s">
        <v>15</v>
      </c>
      <c r="F75" s="15" t="s">
        <v>15</v>
      </c>
      <c r="G75" s="15" t="s">
        <v>15</v>
      </c>
      <c r="H75" s="13">
        <v>9</v>
      </c>
      <c r="I75" s="16">
        <f>H75/14</f>
        <v>0.6428571428571429</v>
      </c>
      <c r="J75" s="13">
        <v>13</v>
      </c>
      <c r="K75" s="16">
        <f t="shared" si="10"/>
        <v>0.9285714285714286</v>
      </c>
      <c r="L75" s="13">
        <v>13</v>
      </c>
      <c r="M75" s="16">
        <f>L75/15</f>
        <v>0.8666666666666667</v>
      </c>
      <c r="N75" s="13" t="s">
        <v>158</v>
      </c>
      <c r="O75" s="13" t="s">
        <v>159</v>
      </c>
      <c r="P75" s="30"/>
      <c r="Q75" s="17" t="s">
        <v>160</v>
      </c>
      <c r="R75" s="13" t="s">
        <v>189</v>
      </c>
    </row>
    <row r="76" spans="1:18" ht="12.75">
      <c r="A76" s="13">
        <v>7</v>
      </c>
      <c r="B76" s="13" t="s">
        <v>96</v>
      </c>
      <c r="C76" s="13" t="s">
        <v>34</v>
      </c>
      <c r="D76" s="13" t="s">
        <v>91</v>
      </c>
      <c r="E76" s="13"/>
      <c r="F76" s="14"/>
      <c r="G76" s="15" t="s">
        <v>15</v>
      </c>
      <c r="H76" s="13"/>
      <c r="I76" s="16"/>
      <c r="J76" s="13">
        <v>11</v>
      </c>
      <c r="K76" s="16">
        <f t="shared" si="10"/>
        <v>0.7857142857142857</v>
      </c>
      <c r="L76" s="13"/>
      <c r="M76" s="16"/>
      <c r="N76" s="13"/>
      <c r="O76" s="13" t="s">
        <v>157</v>
      </c>
      <c r="P76" s="30" t="s">
        <v>196</v>
      </c>
      <c r="Q76" s="17" t="s">
        <v>160</v>
      </c>
      <c r="R76" s="13" t="s">
        <v>189</v>
      </c>
    </row>
    <row r="77" spans="1:18" ht="12.75">
      <c r="A77" s="13">
        <v>18</v>
      </c>
      <c r="B77" s="13" t="s">
        <v>97</v>
      </c>
      <c r="C77" s="13" t="s">
        <v>34</v>
      </c>
      <c r="D77" s="13" t="s">
        <v>91</v>
      </c>
      <c r="E77" s="22" t="s">
        <v>15</v>
      </c>
      <c r="F77" s="15" t="s">
        <v>15</v>
      </c>
      <c r="G77" s="15" t="s">
        <v>15</v>
      </c>
      <c r="H77" s="13">
        <v>10</v>
      </c>
      <c r="I77" s="16">
        <f>H77/14</f>
        <v>0.7142857142857143</v>
      </c>
      <c r="J77" s="13">
        <v>13</v>
      </c>
      <c r="K77" s="16">
        <f t="shared" si="10"/>
        <v>0.9285714285714286</v>
      </c>
      <c r="L77" s="13">
        <v>15</v>
      </c>
      <c r="M77" s="16">
        <f aca="true" t="shared" si="11" ref="M77:M93">L77/15</f>
        <v>1</v>
      </c>
      <c r="N77" s="13" t="s">
        <v>158</v>
      </c>
      <c r="O77" s="13" t="s">
        <v>159</v>
      </c>
      <c r="P77" s="30"/>
      <c r="Q77" s="17" t="s">
        <v>160</v>
      </c>
      <c r="R77" s="13" t="s">
        <v>189</v>
      </c>
    </row>
    <row r="78" spans="1:18" ht="12.75">
      <c r="A78" s="13">
        <v>24</v>
      </c>
      <c r="B78" s="13" t="s">
        <v>98</v>
      </c>
      <c r="C78" s="13" t="s">
        <v>34</v>
      </c>
      <c r="D78" s="13" t="s">
        <v>91</v>
      </c>
      <c r="E78" s="22" t="s">
        <v>15</v>
      </c>
      <c r="F78" s="15" t="s">
        <v>15</v>
      </c>
      <c r="G78" s="15" t="s">
        <v>15</v>
      </c>
      <c r="H78" s="13">
        <v>10</v>
      </c>
      <c r="I78" s="16">
        <f>H78/14</f>
        <v>0.7142857142857143</v>
      </c>
      <c r="J78" s="13">
        <v>11</v>
      </c>
      <c r="K78" s="16">
        <f t="shared" si="10"/>
        <v>0.7857142857142857</v>
      </c>
      <c r="L78" s="13">
        <v>11</v>
      </c>
      <c r="M78" s="16">
        <f t="shared" si="11"/>
        <v>0.7333333333333333</v>
      </c>
      <c r="N78" s="19" t="s">
        <v>158</v>
      </c>
      <c r="O78" s="13" t="s">
        <v>159</v>
      </c>
      <c r="P78" s="30"/>
      <c r="Q78" s="17" t="s">
        <v>160</v>
      </c>
      <c r="R78" s="13" t="s">
        <v>189</v>
      </c>
    </row>
    <row r="79" spans="1:18" ht="12.75">
      <c r="A79" s="13">
        <v>27</v>
      </c>
      <c r="B79" s="13" t="s">
        <v>99</v>
      </c>
      <c r="C79" s="13" t="s">
        <v>34</v>
      </c>
      <c r="D79" s="13" t="s">
        <v>91</v>
      </c>
      <c r="E79" s="22" t="s">
        <v>15</v>
      </c>
      <c r="F79" s="18"/>
      <c r="G79" s="18"/>
      <c r="H79" s="13">
        <v>8</v>
      </c>
      <c r="I79" s="16">
        <f>H79/14</f>
        <v>0.5714285714285714</v>
      </c>
      <c r="J79" s="13">
        <v>13</v>
      </c>
      <c r="K79" s="16">
        <f t="shared" si="10"/>
        <v>0.9285714285714286</v>
      </c>
      <c r="L79" s="13">
        <v>14</v>
      </c>
      <c r="M79" s="16">
        <f t="shared" si="11"/>
        <v>0.9333333333333333</v>
      </c>
      <c r="N79" s="13" t="s">
        <v>158</v>
      </c>
      <c r="O79" s="13" t="s">
        <v>161</v>
      </c>
      <c r="P79" s="30" t="s">
        <v>190</v>
      </c>
      <c r="Q79" s="17" t="s">
        <v>160</v>
      </c>
      <c r="R79" s="13" t="s">
        <v>189</v>
      </c>
    </row>
    <row r="80" spans="1:18" ht="12.75">
      <c r="A80" s="13">
        <v>35</v>
      </c>
      <c r="B80" s="13" t="s">
        <v>100</v>
      </c>
      <c r="C80" s="13" t="s">
        <v>34</v>
      </c>
      <c r="D80" s="13" t="s">
        <v>91</v>
      </c>
      <c r="E80" s="22" t="s">
        <v>15</v>
      </c>
      <c r="F80" s="18"/>
      <c r="G80" s="14" t="s">
        <v>193</v>
      </c>
      <c r="H80" s="13">
        <v>12</v>
      </c>
      <c r="I80" s="16">
        <f>H80/14</f>
        <v>0.8571428571428571</v>
      </c>
      <c r="J80" s="13">
        <v>12</v>
      </c>
      <c r="K80" s="16">
        <f t="shared" si="10"/>
        <v>0.8571428571428571</v>
      </c>
      <c r="L80" s="13">
        <v>15</v>
      </c>
      <c r="M80" s="16">
        <f t="shared" si="11"/>
        <v>1</v>
      </c>
      <c r="N80" s="13" t="s">
        <v>158</v>
      </c>
      <c r="O80" s="13" t="s">
        <v>161</v>
      </c>
      <c r="P80" s="30" t="s">
        <v>194</v>
      </c>
      <c r="Q80" s="17" t="s">
        <v>160</v>
      </c>
      <c r="R80" s="13" t="s">
        <v>189</v>
      </c>
    </row>
    <row r="81" spans="1:18" ht="12.75">
      <c r="A81" s="13">
        <v>44</v>
      </c>
      <c r="B81" s="13" t="s">
        <v>101</v>
      </c>
      <c r="C81" s="13" t="s">
        <v>34</v>
      </c>
      <c r="D81" s="13" t="s">
        <v>91</v>
      </c>
      <c r="E81" s="22" t="s">
        <v>15</v>
      </c>
      <c r="F81" s="18"/>
      <c r="G81" s="15" t="s">
        <v>15</v>
      </c>
      <c r="H81" s="13"/>
      <c r="I81" s="16"/>
      <c r="J81" s="13">
        <v>12</v>
      </c>
      <c r="K81" s="16">
        <f t="shared" si="10"/>
        <v>0.8571428571428571</v>
      </c>
      <c r="L81" s="13">
        <v>11</v>
      </c>
      <c r="M81" s="16">
        <f t="shared" si="11"/>
        <v>0.7333333333333333</v>
      </c>
      <c r="N81" s="19" t="s">
        <v>158</v>
      </c>
      <c r="O81" s="13" t="s">
        <v>161</v>
      </c>
      <c r="P81" s="30" t="s">
        <v>190</v>
      </c>
      <c r="Q81" s="17" t="s">
        <v>160</v>
      </c>
      <c r="R81" s="13" t="s">
        <v>189</v>
      </c>
    </row>
    <row r="82" spans="1:18" ht="12.75">
      <c r="A82" s="13">
        <v>49</v>
      </c>
      <c r="B82" s="13" t="s">
        <v>102</v>
      </c>
      <c r="C82" s="13" t="s">
        <v>34</v>
      </c>
      <c r="D82" s="13" t="s">
        <v>91</v>
      </c>
      <c r="E82" s="22" t="s">
        <v>15</v>
      </c>
      <c r="F82" s="18"/>
      <c r="G82" s="15" t="s">
        <v>15</v>
      </c>
      <c r="H82" s="13"/>
      <c r="I82" s="16"/>
      <c r="J82" s="13">
        <v>13</v>
      </c>
      <c r="K82" s="16">
        <f t="shared" si="10"/>
        <v>0.9285714285714286</v>
      </c>
      <c r="L82" s="13">
        <v>11</v>
      </c>
      <c r="M82" s="16">
        <f t="shared" si="11"/>
        <v>0.7333333333333333</v>
      </c>
      <c r="N82" s="19" t="s">
        <v>158</v>
      </c>
      <c r="O82" s="13" t="s">
        <v>161</v>
      </c>
      <c r="P82" s="30" t="s">
        <v>190</v>
      </c>
      <c r="Q82" s="17" t="s">
        <v>160</v>
      </c>
      <c r="R82" s="13" t="s">
        <v>189</v>
      </c>
    </row>
    <row r="83" spans="1:18" ht="12.75">
      <c r="A83" s="13">
        <v>58</v>
      </c>
      <c r="B83" s="13" t="s">
        <v>103</v>
      </c>
      <c r="C83" s="13" t="s">
        <v>34</v>
      </c>
      <c r="D83" s="13" t="s">
        <v>91</v>
      </c>
      <c r="E83" s="22" t="s">
        <v>15</v>
      </c>
      <c r="F83" s="18"/>
      <c r="G83" s="15" t="s">
        <v>15</v>
      </c>
      <c r="H83" s="13">
        <v>12</v>
      </c>
      <c r="I83" s="16">
        <f>H83/14</f>
        <v>0.8571428571428571</v>
      </c>
      <c r="J83" s="13">
        <v>13</v>
      </c>
      <c r="K83" s="16">
        <f t="shared" si="10"/>
        <v>0.9285714285714286</v>
      </c>
      <c r="L83" s="13">
        <v>14</v>
      </c>
      <c r="M83" s="16">
        <f t="shared" si="11"/>
        <v>0.9333333333333333</v>
      </c>
      <c r="N83" s="13" t="s">
        <v>158</v>
      </c>
      <c r="O83" s="13" t="s">
        <v>161</v>
      </c>
      <c r="P83" s="30" t="s">
        <v>190</v>
      </c>
      <c r="Q83" s="17" t="s">
        <v>160</v>
      </c>
      <c r="R83" s="13" t="s">
        <v>189</v>
      </c>
    </row>
    <row r="84" spans="1:18" ht="12.75">
      <c r="A84" s="13">
        <v>74</v>
      </c>
      <c r="B84" s="13" t="s">
        <v>104</v>
      </c>
      <c r="C84" s="13" t="s">
        <v>34</v>
      </c>
      <c r="D84" s="13" t="s">
        <v>91</v>
      </c>
      <c r="E84" s="22" t="s">
        <v>15</v>
      </c>
      <c r="F84" s="15" t="s">
        <v>15</v>
      </c>
      <c r="G84" s="15" t="s">
        <v>15</v>
      </c>
      <c r="H84" s="13">
        <v>7</v>
      </c>
      <c r="I84" s="16">
        <f>H84/14</f>
        <v>0.5</v>
      </c>
      <c r="J84" s="13">
        <v>13</v>
      </c>
      <c r="K84" s="16">
        <f t="shared" si="10"/>
        <v>0.9285714285714286</v>
      </c>
      <c r="L84" s="13">
        <v>11</v>
      </c>
      <c r="M84" s="16">
        <f t="shared" si="11"/>
        <v>0.7333333333333333</v>
      </c>
      <c r="N84" s="19" t="s">
        <v>158</v>
      </c>
      <c r="O84" s="13" t="s">
        <v>159</v>
      </c>
      <c r="P84" s="30"/>
      <c r="Q84" s="17" t="s">
        <v>160</v>
      </c>
      <c r="R84" s="13" t="s">
        <v>189</v>
      </c>
    </row>
    <row r="85" spans="1:18" ht="12.75">
      <c r="A85" s="13">
        <v>78</v>
      </c>
      <c r="B85" s="13" t="s">
        <v>105</v>
      </c>
      <c r="C85" s="13" t="s">
        <v>34</v>
      </c>
      <c r="D85" s="13" t="s">
        <v>91</v>
      </c>
      <c r="E85" s="13"/>
      <c r="F85" s="14" t="s">
        <v>193</v>
      </c>
      <c r="G85" s="15" t="s">
        <v>15</v>
      </c>
      <c r="H85" s="13"/>
      <c r="I85" s="16"/>
      <c r="J85" s="13">
        <v>11</v>
      </c>
      <c r="K85" s="16">
        <f t="shared" si="10"/>
        <v>0.7857142857142857</v>
      </c>
      <c r="L85" s="13">
        <v>14</v>
      </c>
      <c r="M85" s="16">
        <f t="shared" si="11"/>
        <v>0.9333333333333333</v>
      </c>
      <c r="N85" s="13" t="s">
        <v>158</v>
      </c>
      <c r="O85" s="13" t="s">
        <v>161</v>
      </c>
      <c r="P85" s="30" t="s">
        <v>194</v>
      </c>
      <c r="Q85" s="17" t="s">
        <v>160</v>
      </c>
      <c r="R85" s="13" t="s">
        <v>189</v>
      </c>
    </row>
    <row r="86" spans="1:18" ht="12.75">
      <c r="A86" s="13">
        <v>88</v>
      </c>
      <c r="B86" s="13" t="s">
        <v>106</v>
      </c>
      <c r="C86" s="13" t="s">
        <v>34</v>
      </c>
      <c r="D86" s="13" t="s">
        <v>91</v>
      </c>
      <c r="E86" s="13"/>
      <c r="F86" s="14"/>
      <c r="G86" s="15" t="s">
        <v>15</v>
      </c>
      <c r="H86" s="13">
        <v>11</v>
      </c>
      <c r="I86" s="16">
        <f aca="true" t="shared" si="12" ref="I86:I91">H86/14</f>
        <v>0.7857142857142857</v>
      </c>
      <c r="J86" s="13">
        <v>9</v>
      </c>
      <c r="K86" s="16">
        <f t="shared" si="10"/>
        <v>0.6428571428571429</v>
      </c>
      <c r="L86" s="13">
        <v>8</v>
      </c>
      <c r="M86" s="16">
        <f t="shared" si="11"/>
        <v>0.5333333333333333</v>
      </c>
      <c r="N86" s="13"/>
      <c r="O86" s="13" t="s">
        <v>157</v>
      </c>
      <c r="P86" s="30" t="s">
        <v>199</v>
      </c>
      <c r="Q86" s="17" t="s">
        <v>160</v>
      </c>
      <c r="R86" s="13" t="s">
        <v>189</v>
      </c>
    </row>
    <row r="87" spans="1:18" ht="12.75">
      <c r="A87" s="13">
        <v>91</v>
      </c>
      <c r="B87" s="13" t="s">
        <v>107</v>
      </c>
      <c r="C87" s="13" t="s">
        <v>34</v>
      </c>
      <c r="D87" s="13" t="s">
        <v>91</v>
      </c>
      <c r="E87" s="22" t="s">
        <v>15</v>
      </c>
      <c r="F87" s="15" t="s">
        <v>15</v>
      </c>
      <c r="G87" s="15" t="s">
        <v>15</v>
      </c>
      <c r="H87" s="13">
        <v>9</v>
      </c>
      <c r="I87" s="16">
        <f t="shared" si="12"/>
        <v>0.6428571428571429</v>
      </c>
      <c r="J87" s="13">
        <v>11</v>
      </c>
      <c r="K87" s="16">
        <f t="shared" si="10"/>
        <v>0.7857142857142857</v>
      </c>
      <c r="L87" s="13">
        <v>11</v>
      </c>
      <c r="M87" s="16">
        <f t="shared" si="11"/>
        <v>0.7333333333333333</v>
      </c>
      <c r="N87" s="19" t="s">
        <v>158</v>
      </c>
      <c r="O87" s="13" t="s">
        <v>159</v>
      </c>
      <c r="P87" s="30"/>
      <c r="Q87" s="17" t="s">
        <v>160</v>
      </c>
      <c r="R87" s="13" t="s">
        <v>189</v>
      </c>
    </row>
    <row r="88" spans="1:18" ht="12.75">
      <c r="A88" s="13">
        <v>93</v>
      </c>
      <c r="B88" s="13" t="s">
        <v>108</v>
      </c>
      <c r="C88" s="13" t="s">
        <v>34</v>
      </c>
      <c r="D88" s="13" t="s">
        <v>91</v>
      </c>
      <c r="E88" s="22" t="s">
        <v>15</v>
      </c>
      <c r="F88" s="15" t="s">
        <v>15</v>
      </c>
      <c r="G88" s="15" t="s">
        <v>15</v>
      </c>
      <c r="H88" s="13">
        <v>10</v>
      </c>
      <c r="I88" s="16">
        <f t="shared" si="12"/>
        <v>0.7142857142857143</v>
      </c>
      <c r="J88" s="13">
        <v>12</v>
      </c>
      <c r="K88" s="16">
        <f t="shared" si="10"/>
        <v>0.8571428571428571</v>
      </c>
      <c r="L88" s="13">
        <v>9</v>
      </c>
      <c r="M88" s="16">
        <f t="shared" si="11"/>
        <v>0.6</v>
      </c>
      <c r="N88" s="13"/>
      <c r="O88" s="13" t="s">
        <v>163</v>
      </c>
      <c r="P88" s="30" t="s">
        <v>200</v>
      </c>
      <c r="Q88" s="17" t="s">
        <v>160</v>
      </c>
      <c r="R88" s="13" t="s">
        <v>189</v>
      </c>
    </row>
    <row r="89" spans="1:18" ht="12.75">
      <c r="A89" s="13">
        <v>100</v>
      </c>
      <c r="B89" s="13" t="s">
        <v>109</v>
      </c>
      <c r="C89" s="13" t="s">
        <v>34</v>
      </c>
      <c r="D89" s="13" t="s">
        <v>91</v>
      </c>
      <c r="E89" s="22" t="s">
        <v>15</v>
      </c>
      <c r="F89" s="18"/>
      <c r="G89" s="15" t="s">
        <v>15</v>
      </c>
      <c r="H89" s="13">
        <v>10</v>
      </c>
      <c r="I89" s="16">
        <f t="shared" si="12"/>
        <v>0.7142857142857143</v>
      </c>
      <c r="J89" s="13">
        <v>13</v>
      </c>
      <c r="K89" s="16">
        <f t="shared" si="10"/>
        <v>0.9285714285714286</v>
      </c>
      <c r="L89" s="13">
        <v>14</v>
      </c>
      <c r="M89" s="16">
        <f t="shared" si="11"/>
        <v>0.9333333333333333</v>
      </c>
      <c r="N89" s="13" t="s">
        <v>158</v>
      </c>
      <c r="O89" s="13" t="s">
        <v>161</v>
      </c>
      <c r="P89" s="30" t="s">
        <v>190</v>
      </c>
      <c r="Q89" s="17" t="s">
        <v>160</v>
      </c>
      <c r="R89" s="13" t="s">
        <v>189</v>
      </c>
    </row>
    <row r="90" spans="1:18" ht="12.75">
      <c r="A90" s="13">
        <v>110</v>
      </c>
      <c r="B90" s="13" t="s">
        <v>110</v>
      </c>
      <c r="C90" s="13" t="s">
        <v>34</v>
      </c>
      <c r="D90" s="13" t="s">
        <v>91</v>
      </c>
      <c r="E90" s="22" t="s">
        <v>15</v>
      </c>
      <c r="F90" s="18"/>
      <c r="G90" s="15" t="s">
        <v>15</v>
      </c>
      <c r="H90" s="13">
        <v>10</v>
      </c>
      <c r="I90" s="16">
        <f t="shared" si="12"/>
        <v>0.7142857142857143</v>
      </c>
      <c r="J90" s="13">
        <v>13</v>
      </c>
      <c r="K90" s="16">
        <f t="shared" si="10"/>
        <v>0.9285714285714286</v>
      </c>
      <c r="L90" s="13">
        <v>15</v>
      </c>
      <c r="M90" s="16">
        <f t="shared" si="11"/>
        <v>1</v>
      </c>
      <c r="N90" s="13" t="s">
        <v>158</v>
      </c>
      <c r="O90" s="13" t="s">
        <v>159</v>
      </c>
      <c r="P90" s="30"/>
      <c r="Q90" s="17" t="s">
        <v>160</v>
      </c>
      <c r="R90" s="13" t="s">
        <v>189</v>
      </c>
    </row>
    <row r="91" spans="1:18" ht="12.75">
      <c r="A91" s="13">
        <v>112</v>
      </c>
      <c r="B91" s="13" t="s">
        <v>111</v>
      </c>
      <c r="C91" s="13" t="s">
        <v>34</v>
      </c>
      <c r="D91" s="13" t="s">
        <v>91</v>
      </c>
      <c r="E91" s="22" t="s">
        <v>15</v>
      </c>
      <c r="F91" s="18"/>
      <c r="G91" s="15" t="s">
        <v>15</v>
      </c>
      <c r="H91" s="13">
        <v>13</v>
      </c>
      <c r="I91" s="16">
        <f t="shared" si="12"/>
        <v>0.9285714285714286</v>
      </c>
      <c r="J91" s="13">
        <v>13</v>
      </c>
      <c r="K91" s="16">
        <f t="shared" si="10"/>
        <v>0.9285714285714286</v>
      </c>
      <c r="L91" s="13">
        <v>11</v>
      </c>
      <c r="M91" s="16">
        <f t="shared" si="11"/>
        <v>0.7333333333333333</v>
      </c>
      <c r="N91" s="19" t="s">
        <v>158</v>
      </c>
      <c r="O91" s="13" t="s">
        <v>161</v>
      </c>
      <c r="P91" s="30" t="s">
        <v>190</v>
      </c>
      <c r="Q91" s="17" t="s">
        <v>160</v>
      </c>
      <c r="R91" s="13" t="s">
        <v>189</v>
      </c>
    </row>
    <row r="92" spans="1:18" ht="12.75">
      <c r="A92" s="13">
        <v>114</v>
      </c>
      <c r="B92" s="13" t="s">
        <v>112</v>
      </c>
      <c r="C92" s="13" t="s">
        <v>34</v>
      </c>
      <c r="D92" s="13" t="s">
        <v>91</v>
      </c>
      <c r="E92" s="13"/>
      <c r="F92" s="14"/>
      <c r="G92" s="14"/>
      <c r="H92" s="13"/>
      <c r="I92" s="16"/>
      <c r="J92" s="13"/>
      <c r="K92" s="16"/>
      <c r="L92" s="13">
        <v>10</v>
      </c>
      <c r="M92" s="16">
        <f t="shared" si="11"/>
        <v>0.6666666666666666</v>
      </c>
      <c r="N92" s="13"/>
      <c r="O92" s="13" t="s">
        <v>162</v>
      </c>
      <c r="P92" s="16">
        <f>12/14</f>
        <v>0.8571428571428571</v>
      </c>
      <c r="Q92" s="17" t="s">
        <v>160</v>
      </c>
      <c r="R92" s="13" t="s">
        <v>189</v>
      </c>
    </row>
    <row r="93" spans="1:18" ht="12.75">
      <c r="A93" s="13">
        <v>95</v>
      </c>
      <c r="B93" s="13" t="s">
        <v>113</v>
      </c>
      <c r="C93" s="13" t="s">
        <v>34</v>
      </c>
      <c r="D93" s="13" t="s">
        <v>91</v>
      </c>
      <c r="E93" s="13"/>
      <c r="F93" s="14"/>
      <c r="G93" s="15" t="s">
        <v>15</v>
      </c>
      <c r="H93" s="13"/>
      <c r="I93" s="16"/>
      <c r="J93" s="13">
        <v>13</v>
      </c>
      <c r="K93" s="16">
        <f>J93/14</f>
        <v>0.9285714285714286</v>
      </c>
      <c r="L93" s="13">
        <v>10</v>
      </c>
      <c r="M93" s="16">
        <f t="shared" si="11"/>
        <v>0.6666666666666666</v>
      </c>
      <c r="N93" s="13"/>
      <c r="O93" s="13" t="s">
        <v>157</v>
      </c>
      <c r="P93" s="30" t="s">
        <v>201</v>
      </c>
      <c r="Q93" s="17" t="s">
        <v>160</v>
      </c>
      <c r="R93" s="13" t="s">
        <v>189</v>
      </c>
    </row>
    <row r="94" spans="1:18" ht="12.75">
      <c r="A94" s="13">
        <v>57</v>
      </c>
      <c r="B94" s="13" t="s">
        <v>114</v>
      </c>
      <c r="C94" s="13" t="s">
        <v>115</v>
      </c>
      <c r="D94" s="13" t="s">
        <v>116</v>
      </c>
      <c r="E94" s="13"/>
      <c r="F94" s="14"/>
      <c r="G94" s="14"/>
      <c r="H94" s="13"/>
      <c r="I94" s="16"/>
      <c r="J94" s="13"/>
      <c r="K94" s="16"/>
      <c r="L94" s="13"/>
      <c r="M94" s="16"/>
      <c r="N94" s="13"/>
      <c r="O94" s="13"/>
      <c r="P94" s="30"/>
      <c r="Q94" s="17"/>
      <c r="R94" s="13"/>
    </row>
    <row r="95" spans="1:18" ht="12.75">
      <c r="A95" s="13">
        <v>61</v>
      </c>
      <c r="B95" s="13" t="s">
        <v>117</v>
      </c>
      <c r="C95" s="13" t="s">
        <v>115</v>
      </c>
      <c r="D95" s="13" t="s">
        <v>116</v>
      </c>
      <c r="E95" s="13"/>
      <c r="F95" s="14"/>
      <c r="G95" s="15" t="s">
        <v>15</v>
      </c>
      <c r="H95" s="13"/>
      <c r="I95" s="16"/>
      <c r="J95" s="13"/>
      <c r="K95" s="16"/>
      <c r="L95" s="13"/>
      <c r="M95" s="16"/>
      <c r="N95" s="13"/>
      <c r="O95" s="13"/>
      <c r="P95" s="30"/>
      <c r="Q95" s="17"/>
      <c r="R95" s="13"/>
    </row>
    <row r="96" spans="1:18" ht="12.75">
      <c r="A96" s="13">
        <v>37</v>
      </c>
      <c r="B96" s="13" t="s">
        <v>118</v>
      </c>
      <c r="C96" s="13" t="s">
        <v>115</v>
      </c>
      <c r="D96" s="13" t="s">
        <v>116</v>
      </c>
      <c r="E96" s="22" t="s">
        <v>15</v>
      </c>
      <c r="F96" s="15" t="s">
        <v>15</v>
      </c>
      <c r="G96" s="15" t="s">
        <v>15</v>
      </c>
      <c r="H96" s="13">
        <v>6.5</v>
      </c>
      <c r="I96" s="16">
        <f>H96/14</f>
        <v>0.4642857142857143</v>
      </c>
      <c r="J96" s="13">
        <v>10</v>
      </c>
      <c r="K96" s="16">
        <f>J96/14</f>
        <v>0.7142857142857143</v>
      </c>
      <c r="L96" s="13">
        <v>10</v>
      </c>
      <c r="M96" s="16">
        <f>L96/15</f>
        <v>0.6666666666666666</v>
      </c>
      <c r="N96" s="13"/>
      <c r="O96" s="13" t="s">
        <v>163</v>
      </c>
      <c r="P96" s="30" t="s">
        <v>202</v>
      </c>
      <c r="Q96" s="17" t="s">
        <v>160</v>
      </c>
      <c r="R96" s="13" t="s">
        <v>189</v>
      </c>
    </row>
    <row r="97" spans="1:18" ht="12.75">
      <c r="A97" s="13">
        <v>10</v>
      </c>
      <c r="B97" s="13" t="s">
        <v>119</v>
      </c>
      <c r="C97" s="13" t="s">
        <v>115</v>
      </c>
      <c r="D97" s="13" t="s">
        <v>116</v>
      </c>
      <c r="E97" s="13"/>
      <c r="F97" s="14"/>
      <c r="G97" s="14"/>
      <c r="H97" s="13">
        <v>4</v>
      </c>
      <c r="I97" s="16">
        <f>H97/14</f>
        <v>0.2857142857142857</v>
      </c>
      <c r="J97" s="13">
        <v>11</v>
      </c>
      <c r="K97" s="16">
        <f>J97/14</f>
        <v>0.7857142857142857</v>
      </c>
      <c r="L97" s="13">
        <v>10</v>
      </c>
      <c r="M97" s="16">
        <f>L97/15</f>
        <v>0.6666666666666666</v>
      </c>
      <c r="N97" s="13"/>
      <c r="O97" s="13" t="s">
        <v>157</v>
      </c>
      <c r="P97" s="30" t="s">
        <v>192</v>
      </c>
      <c r="Q97" s="17" t="s">
        <v>160</v>
      </c>
      <c r="R97" s="13" t="s">
        <v>189</v>
      </c>
    </row>
    <row r="98" spans="1:18" ht="12.75">
      <c r="A98" s="13">
        <v>67</v>
      </c>
      <c r="B98" s="13" t="s">
        <v>120</v>
      </c>
      <c r="C98" s="13" t="s">
        <v>115</v>
      </c>
      <c r="D98" s="13" t="s">
        <v>116</v>
      </c>
      <c r="E98" s="22" t="s">
        <v>15</v>
      </c>
      <c r="F98" s="15" t="s">
        <v>15</v>
      </c>
      <c r="G98" s="15" t="s">
        <v>15</v>
      </c>
      <c r="H98" s="13">
        <v>6.5</v>
      </c>
      <c r="I98" s="16">
        <f>H98/14</f>
        <v>0.4642857142857143</v>
      </c>
      <c r="J98" s="13">
        <v>12</v>
      </c>
      <c r="K98" s="16">
        <f>J98/14</f>
        <v>0.8571428571428571</v>
      </c>
      <c r="L98" s="13">
        <v>15</v>
      </c>
      <c r="M98" s="16">
        <f>L98/15</f>
        <v>1</v>
      </c>
      <c r="N98" s="13" t="s">
        <v>158</v>
      </c>
      <c r="O98" s="13" t="s">
        <v>159</v>
      </c>
      <c r="P98" s="30"/>
      <c r="Q98" s="17" t="s">
        <v>160</v>
      </c>
      <c r="R98" s="13" t="s">
        <v>189</v>
      </c>
    </row>
    <row r="99" spans="1:18" ht="12.75">
      <c r="A99" s="13">
        <v>97</v>
      </c>
      <c r="B99" s="13" t="s">
        <v>121</v>
      </c>
      <c r="C99" s="13" t="s">
        <v>115</v>
      </c>
      <c r="D99" s="13" t="s">
        <v>116</v>
      </c>
      <c r="E99" s="13"/>
      <c r="F99" s="14"/>
      <c r="G99" s="14"/>
      <c r="H99" s="13"/>
      <c r="I99" s="16"/>
      <c r="J99" s="13"/>
      <c r="K99" s="16"/>
      <c r="L99" s="13"/>
      <c r="M99" s="16"/>
      <c r="N99" s="13"/>
      <c r="O99" s="13"/>
      <c r="P99" s="30"/>
      <c r="Q99" s="17"/>
      <c r="R99" s="13"/>
    </row>
    <row r="100" spans="1:18" ht="12.75">
      <c r="A100" s="13">
        <v>30</v>
      </c>
      <c r="B100" s="13" t="s">
        <v>122</v>
      </c>
      <c r="C100" s="13" t="s">
        <v>115</v>
      </c>
      <c r="D100" s="13" t="s">
        <v>116</v>
      </c>
      <c r="E100" s="22" t="s">
        <v>15</v>
      </c>
      <c r="F100" s="15" t="s">
        <v>15</v>
      </c>
      <c r="G100" s="15" t="s">
        <v>15</v>
      </c>
      <c r="H100" s="13">
        <v>9</v>
      </c>
      <c r="I100" s="16">
        <f>H100/14</f>
        <v>0.6428571428571429</v>
      </c>
      <c r="J100" s="13">
        <v>13</v>
      </c>
      <c r="K100" s="16">
        <f>J100/14</f>
        <v>0.9285714285714286</v>
      </c>
      <c r="L100" s="13">
        <v>11.5</v>
      </c>
      <c r="M100" s="16">
        <f>L100/15</f>
        <v>0.7666666666666667</v>
      </c>
      <c r="N100" s="13" t="s">
        <v>158</v>
      </c>
      <c r="O100" s="13" t="s">
        <v>159</v>
      </c>
      <c r="P100" s="30"/>
      <c r="Q100" s="17" t="s">
        <v>160</v>
      </c>
      <c r="R100" s="13" t="s">
        <v>189</v>
      </c>
    </row>
    <row r="101" spans="1:18" ht="12.75">
      <c r="A101" s="13">
        <v>12</v>
      </c>
      <c r="B101" s="13" t="s">
        <v>123</v>
      </c>
      <c r="C101" s="13" t="s">
        <v>115</v>
      </c>
      <c r="D101" s="13" t="s">
        <v>116</v>
      </c>
      <c r="E101" s="22" t="s">
        <v>15</v>
      </c>
      <c r="F101" s="15" t="s">
        <v>15</v>
      </c>
      <c r="G101" s="15" t="s">
        <v>15</v>
      </c>
      <c r="H101" s="13"/>
      <c r="I101" s="16"/>
      <c r="J101" s="13">
        <v>10</v>
      </c>
      <c r="K101" s="16">
        <f>J101/14</f>
        <v>0.7142857142857143</v>
      </c>
      <c r="L101" s="13">
        <v>12</v>
      </c>
      <c r="M101" s="16">
        <f>L101/15</f>
        <v>0.8</v>
      </c>
      <c r="N101" s="13" t="s">
        <v>158</v>
      </c>
      <c r="O101" s="13" t="s">
        <v>159</v>
      </c>
      <c r="P101" s="30"/>
      <c r="Q101" s="17" t="s">
        <v>160</v>
      </c>
      <c r="R101" s="13" t="s">
        <v>189</v>
      </c>
    </row>
    <row r="102" spans="1:18" ht="12.75">
      <c r="A102" s="13">
        <v>14</v>
      </c>
      <c r="B102" s="13" t="s">
        <v>124</v>
      </c>
      <c r="C102" s="13" t="s">
        <v>115</v>
      </c>
      <c r="D102" s="13" t="s">
        <v>116</v>
      </c>
      <c r="E102" s="13"/>
      <c r="F102" s="14"/>
      <c r="G102" s="14"/>
      <c r="H102" s="13"/>
      <c r="I102" s="16"/>
      <c r="J102" s="13"/>
      <c r="K102" s="13"/>
      <c r="L102" s="13"/>
      <c r="M102" s="16"/>
      <c r="N102" s="13"/>
      <c r="O102" s="13"/>
      <c r="P102" s="30"/>
      <c r="Q102" s="17"/>
      <c r="R102" s="13"/>
    </row>
    <row r="103" spans="1:18" ht="12.75">
      <c r="A103" s="13">
        <v>33</v>
      </c>
      <c r="B103" s="13" t="s">
        <v>125</v>
      </c>
      <c r="C103" s="13" t="s">
        <v>115</v>
      </c>
      <c r="D103" s="13" t="s">
        <v>116</v>
      </c>
      <c r="E103" s="22" t="s">
        <v>15</v>
      </c>
      <c r="F103" s="14"/>
      <c r="G103" s="15" t="s">
        <v>15</v>
      </c>
      <c r="H103" s="13"/>
      <c r="I103" s="16"/>
      <c r="J103" s="13">
        <v>12</v>
      </c>
      <c r="K103" s="16">
        <f>J103/14</f>
        <v>0.8571428571428571</v>
      </c>
      <c r="L103" s="13">
        <v>11</v>
      </c>
      <c r="M103" s="16">
        <f>L103/15</f>
        <v>0.7333333333333333</v>
      </c>
      <c r="N103" s="19" t="s">
        <v>158</v>
      </c>
      <c r="O103" s="13" t="s">
        <v>161</v>
      </c>
      <c r="P103" s="30" t="s">
        <v>190</v>
      </c>
      <c r="Q103" s="17" t="s">
        <v>160</v>
      </c>
      <c r="R103" s="13" t="s">
        <v>189</v>
      </c>
    </row>
    <row r="104" spans="1:18" ht="12.75">
      <c r="A104" s="13">
        <v>54</v>
      </c>
      <c r="B104" s="13" t="s">
        <v>126</v>
      </c>
      <c r="C104" s="13" t="s">
        <v>115</v>
      </c>
      <c r="D104" s="13" t="s">
        <v>116</v>
      </c>
      <c r="E104" s="13"/>
      <c r="F104" s="14"/>
      <c r="G104" s="15" t="s">
        <v>15</v>
      </c>
      <c r="H104" s="13"/>
      <c r="I104" s="16"/>
      <c r="J104" s="13">
        <v>12</v>
      </c>
      <c r="K104" s="16">
        <f>J104/14</f>
        <v>0.8571428571428571</v>
      </c>
      <c r="L104" s="13">
        <v>11</v>
      </c>
      <c r="M104" s="16">
        <f>L104/15</f>
        <v>0.7333333333333333</v>
      </c>
      <c r="N104" s="19" t="s">
        <v>158</v>
      </c>
      <c r="O104" s="13" t="s">
        <v>161</v>
      </c>
      <c r="P104" s="30" t="s">
        <v>190</v>
      </c>
      <c r="Q104" s="17" t="s">
        <v>160</v>
      </c>
      <c r="R104" s="13" t="s">
        <v>189</v>
      </c>
    </row>
    <row r="105" spans="1:18" ht="12.75">
      <c r="A105" s="13">
        <v>77</v>
      </c>
      <c r="B105" s="13" t="s">
        <v>127</v>
      </c>
      <c r="C105" s="13" t="s">
        <v>115</v>
      </c>
      <c r="D105" s="13" t="s">
        <v>116</v>
      </c>
      <c r="E105" s="22" t="s">
        <v>15</v>
      </c>
      <c r="F105" s="15" t="s">
        <v>15</v>
      </c>
      <c r="G105" s="15" t="s">
        <v>15</v>
      </c>
      <c r="H105" s="13"/>
      <c r="I105" s="16"/>
      <c r="J105" s="13">
        <v>12</v>
      </c>
      <c r="K105" s="16">
        <f>J105/14</f>
        <v>0.8571428571428571</v>
      </c>
      <c r="L105" s="13">
        <v>11</v>
      </c>
      <c r="M105" s="16">
        <f>L105/15</f>
        <v>0.7333333333333333</v>
      </c>
      <c r="N105" s="19" t="s">
        <v>158</v>
      </c>
      <c r="O105" s="13" t="s">
        <v>159</v>
      </c>
      <c r="P105" s="30"/>
      <c r="Q105" s="17" t="s">
        <v>160</v>
      </c>
      <c r="R105" s="13" t="s">
        <v>189</v>
      </c>
    </row>
    <row r="106" spans="1:18" ht="12.75">
      <c r="A106" s="13">
        <v>79</v>
      </c>
      <c r="B106" s="13" t="s">
        <v>128</v>
      </c>
      <c r="C106" s="13" t="s">
        <v>115</v>
      </c>
      <c r="D106" s="13" t="s">
        <v>116</v>
      </c>
      <c r="E106" s="22" t="s">
        <v>15</v>
      </c>
      <c r="F106" s="14"/>
      <c r="G106" s="14"/>
      <c r="H106" s="13"/>
      <c r="I106" s="16"/>
      <c r="J106" s="13"/>
      <c r="K106" s="16"/>
      <c r="L106" s="13"/>
      <c r="M106" s="16"/>
      <c r="N106" s="13"/>
      <c r="O106" s="13"/>
      <c r="P106" s="30"/>
      <c r="Q106" s="17"/>
      <c r="R106" s="13"/>
    </row>
    <row r="107" spans="1:18" ht="12.75">
      <c r="A107" s="13">
        <v>80</v>
      </c>
      <c r="B107" s="13" t="s">
        <v>129</v>
      </c>
      <c r="C107" s="13" t="s">
        <v>115</v>
      </c>
      <c r="D107" s="13" t="s">
        <v>116</v>
      </c>
      <c r="E107" s="13"/>
      <c r="F107" s="14"/>
      <c r="G107" s="14"/>
      <c r="H107" s="13"/>
      <c r="I107" s="16"/>
      <c r="J107" s="13"/>
      <c r="K107" s="16"/>
      <c r="L107" s="13"/>
      <c r="M107" s="16"/>
      <c r="N107" s="13"/>
      <c r="O107" s="13"/>
      <c r="P107" s="30"/>
      <c r="Q107" s="17"/>
      <c r="R107" s="13"/>
    </row>
    <row r="108" spans="1:18" ht="12.75">
      <c r="A108" s="13">
        <v>81</v>
      </c>
      <c r="B108" s="13" t="s">
        <v>130</v>
      </c>
      <c r="C108" s="13" t="s">
        <v>115</v>
      </c>
      <c r="D108" s="13" t="s">
        <v>116</v>
      </c>
      <c r="E108" s="22" t="s">
        <v>15</v>
      </c>
      <c r="F108" s="18"/>
      <c r="G108" s="18"/>
      <c r="H108" s="13"/>
      <c r="I108" s="16"/>
      <c r="J108" s="13"/>
      <c r="K108" s="16"/>
      <c r="L108" s="13"/>
      <c r="M108" s="16"/>
      <c r="N108" s="13"/>
      <c r="O108" s="13"/>
      <c r="P108" s="30"/>
      <c r="Q108" s="17"/>
      <c r="R108" s="13"/>
    </row>
    <row r="109" spans="1:18" ht="12.75">
      <c r="A109" s="13">
        <v>86</v>
      </c>
      <c r="B109" s="13" t="s">
        <v>131</v>
      </c>
      <c r="C109" s="13" t="s">
        <v>115</v>
      </c>
      <c r="D109" s="13" t="s">
        <v>116</v>
      </c>
      <c r="E109" s="22" t="s">
        <v>15</v>
      </c>
      <c r="F109" s="15" t="s">
        <v>15</v>
      </c>
      <c r="G109" s="15" t="s">
        <v>15</v>
      </c>
      <c r="H109" s="13">
        <v>9</v>
      </c>
      <c r="I109" s="16">
        <f>H109/14</f>
        <v>0.6428571428571429</v>
      </c>
      <c r="J109" s="13">
        <v>12</v>
      </c>
      <c r="K109" s="16">
        <f aca="true" t="shared" si="13" ref="K109:K114">J109/14</f>
        <v>0.8571428571428571</v>
      </c>
      <c r="L109" s="13">
        <v>14</v>
      </c>
      <c r="M109" s="16">
        <f aca="true" t="shared" si="14" ref="M109:M114">L109/15</f>
        <v>0.9333333333333333</v>
      </c>
      <c r="N109" s="13" t="s">
        <v>158</v>
      </c>
      <c r="O109" s="13" t="s">
        <v>159</v>
      </c>
      <c r="P109" s="30"/>
      <c r="Q109" s="17" t="s">
        <v>160</v>
      </c>
      <c r="R109" s="13" t="s">
        <v>189</v>
      </c>
    </row>
    <row r="110" spans="1:18" ht="12.75">
      <c r="A110" s="13">
        <v>89</v>
      </c>
      <c r="B110" s="13" t="s">
        <v>132</v>
      </c>
      <c r="C110" s="13" t="s">
        <v>115</v>
      </c>
      <c r="D110" s="13" t="s">
        <v>116</v>
      </c>
      <c r="E110" s="22"/>
      <c r="F110" s="14"/>
      <c r="G110" s="15" t="s">
        <v>15</v>
      </c>
      <c r="H110" s="13"/>
      <c r="I110" s="16"/>
      <c r="J110" s="13">
        <v>11</v>
      </c>
      <c r="K110" s="16">
        <f t="shared" si="13"/>
        <v>0.7857142857142857</v>
      </c>
      <c r="L110" s="13">
        <v>12</v>
      </c>
      <c r="M110" s="16">
        <f t="shared" si="14"/>
        <v>0.8</v>
      </c>
      <c r="N110" s="13" t="s">
        <v>158</v>
      </c>
      <c r="O110" s="13" t="s">
        <v>161</v>
      </c>
      <c r="P110" s="30" t="s">
        <v>190</v>
      </c>
      <c r="Q110" s="17" t="s">
        <v>160</v>
      </c>
      <c r="R110" s="13" t="s">
        <v>189</v>
      </c>
    </row>
    <row r="111" spans="1:18" ht="12.75">
      <c r="A111" s="13">
        <v>96</v>
      </c>
      <c r="B111" s="13" t="s">
        <v>133</v>
      </c>
      <c r="C111" s="13" t="s">
        <v>115</v>
      </c>
      <c r="D111" s="13" t="s">
        <v>116</v>
      </c>
      <c r="E111" s="22" t="s">
        <v>15</v>
      </c>
      <c r="F111" s="18"/>
      <c r="G111" s="18"/>
      <c r="H111" s="13">
        <v>7</v>
      </c>
      <c r="I111" s="16">
        <f>H111/14</f>
        <v>0.5</v>
      </c>
      <c r="J111" s="13">
        <v>11</v>
      </c>
      <c r="K111" s="16">
        <f t="shared" si="13"/>
        <v>0.7857142857142857</v>
      </c>
      <c r="L111" s="13">
        <v>10</v>
      </c>
      <c r="M111" s="16">
        <f t="shared" si="14"/>
        <v>0.6666666666666666</v>
      </c>
      <c r="N111" s="13"/>
      <c r="O111" s="13" t="s">
        <v>157</v>
      </c>
      <c r="P111" s="30" t="s">
        <v>192</v>
      </c>
      <c r="Q111" s="17" t="s">
        <v>160</v>
      </c>
      <c r="R111" s="13" t="s">
        <v>189</v>
      </c>
    </row>
    <row r="112" spans="1:18" ht="12.75">
      <c r="A112" s="13">
        <v>105</v>
      </c>
      <c r="B112" s="13" t="s">
        <v>134</v>
      </c>
      <c r="C112" s="13" t="s">
        <v>115</v>
      </c>
      <c r="D112" s="13" t="s">
        <v>116</v>
      </c>
      <c r="E112" s="22" t="s">
        <v>15</v>
      </c>
      <c r="F112" s="18"/>
      <c r="G112" s="15" t="s">
        <v>15</v>
      </c>
      <c r="H112" s="13">
        <v>6</v>
      </c>
      <c r="I112" s="16">
        <f>H112/14</f>
        <v>0.42857142857142855</v>
      </c>
      <c r="J112" s="13">
        <v>12</v>
      </c>
      <c r="K112" s="16">
        <f t="shared" si="13"/>
        <v>0.8571428571428571</v>
      </c>
      <c r="L112" s="13">
        <v>9</v>
      </c>
      <c r="M112" s="16">
        <f t="shared" si="14"/>
        <v>0.6</v>
      </c>
      <c r="N112" s="13"/>
      <c r="O112" s="13" t="s">
        <v>163</v>
      </c>
      <c r="P112" s="30" t="s">
        <v>203</v>
      </c>
      <c r="Q112" s="17" t="s">
        <v>160</v>
      </c>
      <c r="R112" s="13" t="s">
        <v>189</v>
      </c>
    </row>
    <row r="113" spans="1:18" ht="12.75">
      <c r="A113" s="13">
        <v>109</v>
      </c>
      <c r="B113" s="13" t="s">
        <v>135</v>
      </c>
      <c r="C113" s="13" t="s">
        <v>115</v>
      </c>
      <c r="D113" s="13" t="s">
        <v>116</v>
      </c>
      <c r="E113" s="22" t="s">
        <v>15</v>
      </c>
      <c r="F113" s="15" t="s">
        <v>15</v>
      </c>
      <c r="G113" s="15" t="s">
        <v>15</v>
      </c>
      <c r="H113" s="13">
        <v>9</v>
      </c>
      <c r="I113" s="16">
        <f>H113/14</f>
        <v>0.6428571428571429</v>
      </c>
      <c r="J113" s="13">
        <v>12</v>
      </c>
      <c r="K113" s="16">
        <f t="shared" si="13"/>
        <v>0.8571428571428571</v>
      </c>
      <c r="L113" s="13">
        <v>14</v>
      </c>
      <c r="M113" s="16">
        <f t="shared" si="14"/>
        <v>0.9333333333333333</v>
      </c>
      <c r="N113" s="13" t="s">
        <v>158</v>
      </c>
      <c r="O113" s="13" t="s">
        <v>159</v>
      </c>
      <c r="P113" s="30"/>
      <c r="Q113" s="17" t="s">
        <v>160</v>
      </c>
      <c r="R113" s="13" t="s">
        <v>189</v>
      </c>
    </row>
    <row r="114" spans="1:18" ht="12.75">
      <c r="A114" s="13">
        <v>116</v>
      </c>
      <c r="B114" s="13" t="s">
        <v>136</v>
      </c>
      <c r="C114" s="13" t="s">
        <v>115</v>
      </c>
      <c r="D114" s="13" t="s">
        <v>116</v>
      </c>
      <c r="E114" s="13"/>
      <c r="F114" s="14"/>
      <c r="G114" s="15" t="s">
        <v>15</v>
      </c>
      <c r="H114" s="13"/>
      <c r="I114" s="16"/>
      <c r="J114" s="13">
        <v>14</v>
      </c>
      <c r="K114" s="16">
        <f t="shared" si="13"/>
        <v>1</v>
      </c>
      <c r="L114" s="13">
        <v>11</v>
      </c>
      <c r="M114" s="16">
        <f t="shared" si="14"/>
        <v>0.7333333333333333</v>
      </c>
      <c r="N114" s="19" t="s">
        <v>158</v>
      </c>
      <c r="O114" s="13" t="s">
        <v>161</v>
      </c>
      <c r="P114" s="30" t="s">
        <v>190</v>
      </c>
      <c r="Q114" s="17" t="s">
        <v>160</v>
      </c>
      <c r="R114" s="13" t="s">
        <v>189</v>
      </c>
    </row>
    <row r="115" spans="1:18" ht="12.75">
      <c r="A115" s="13">
        <v>2</v>
      </c>
      <c r="B115" s="13" t="s">
        <v>137</v>
      </c>
      <c r="C115" s="13" t="s">
        <v>138</v>
      </c>
      <c r="D115" s="13" t="s">
        <v>139</v>
      </c>
      <c r="E115" s="13"/>
      <c r="F115" s="14"/>
      <c r="G115" s="14"/>
      <c r="H115" s="13"/>
      <c r="I115" s="16"/>
      <c r="J115" s="13"/>
      <c r="K115" s="13"/>
      <c r="L115" s="13"/>
      <c r="M115" s="13"/>
      <c r="N115" s="13"/>
      <c r="O115" s="13"/>
      <c r="P115" s="30"/>
      <c r="Q115" s="17"/>
      <c r="R115" s="13"/>
    </row>
    <row r="116" spans="1:18" ht="12.75">
      <c r="A116" s="13">
        <v>68</v>
      </c>
      <c r="B116" s="13" t="s">
        <v>140</v>
      </c>
      <c r="C116" s="13" t="s">
        <v>138</v>
      </c>
      <c r="D116" s="13" t="s">
        <v>139</v>
      </c>
      <c r="E116" s="13"/>
      <c r="F116" s="14"/>
      <c r="G116" s="14"/>
      <c r="H116" s="13"/>
      <c r="I116" s="16"/>
      <c r="J116" s="13"/>
      <c r="K116" s="16"/>
      <c r="L116" s="13"/>
      <c r="M116" s="16"/>
      <c r="N116" s="13"/>
      <c r="O116" s="13"/>
      <c r="P116" s="30"/>
      <c r="Q116" s="17"/>
      <c r="R116" s="13"/>
    </row>
    <row r="117" spans="1:18" ht="12.75">
      <c r="A117" s="13">
        <v>1</v>
      </c>
      <c r="B117" s="13" t="s">
        <v>141</v>
      </c>
      <c r="C117" s="13" t="s">
        <v>138</v>
      </c>
      <c r="D117" s="13" t="s">
        <v>139</v>
      </c>
      <c r="E117" s="13"/>
      <c r="F117" s="14"/>
      <c r="G117" s="14"/>
      <c r="H117" s="13">
        <v>13</v>
      </c>
      <c r="I117" s="16">
        <f>H117/14</f>
        <v>0.9285714285714286</v>
      </c>
      <c r="J117" s="13">
        <v>12</v>
      </c>
      <c r="K117" s="16">
        <f>J117/14</f>
        <v>0.8571428571428571</v>
      </c>
      <c r="L117" s="13"/>
      <c r="M117" s="13"/>
      <c r="N117" s="13"/>
      <c r="O117" s="13" t="s">
        <v>157</v>
      </c>
      <c r="P117" s="30"/>
      <c r="Q117" s="17"/>
      <c r="R117" s="13"/>
    </row>
    <row r="118" spans="1:18" ht="12.75">
      <c r="A118" s="13">
        <v>6</v>
      </c>
      <c r="B118" s="13" t="s">
        <v>142</v>
      </c>
      <c r="C118" s="13" t="s">
        <v>138</v>
      </c>
      <c r="D118" s="13" t="s">
        <v>139</v>
      </c>
      <c r="E118" s="13"/>
      <c r="F118" s="14"/>
      <c r="G118" s="14"/>
      <c r="H118" s="13"/>
      <c r="I118" s="16"/>
      <c r="J118" s="13"/>
      <c r="K118" s="13"/>
      <c r="L118" s="13"/>
      <c r="M118" s="16"/>
      <c r="N118" s="13"/>
      <c r="O118" s="13"/>
      <c r="P118" s="30"/>
      <c r="Q118" s="17"/>
      <c r="R118" s="13"/>
    </row>
    <row r="119" spans="1:18" ht="12.75">
      <c r="A119" s="13">
        <v>115</v>
      </c>
      <c r="B119" s="13" t="s">
        <v>143</v>
      </c>
      <c r="C119" s="13" t="s">
        <v>138</v>
      </c>
      <c r="D119" s="13" t="s">
        <v>139</v>
      </c>
      <c r="E119" s="13"/>
      <c r="F119" s="14"/>
      <c r="G119" s="14"/>
      <c r="H119" s="13"/>
      <c r="I119" s="16"/>
      <c r="J119" s="13"/>
      <c r="K119" s="16"/>
      <c r="L119" s="13"/>
      <c r="M119" s="16"/>
      <c r="N119" s="13"/>
      <c r="O119" s="13"/>
      <c r="P119" s="30"/>
      <c r="Q119" s="17"/>
      <c r="R119" s="13"/>
    </row>
    <row r="120" spans="1:18" ht="12.75">
      <c r="A120" s="13">
        <v>119</v>
      </c>
      <c r="B120" s="13" t="s">
        <v>144</v>
      </c>
      <c r="C120" s="13" t="s">
        <v>145</v>
      </c>
      <c r="D120" s="13" t="s">
        <v>146</v>
      </c>
      <c r="E120" s="13"/>
      <c r="F120" s="14"/>
      <c r="G120" s="14"/>
      <c r="H120" s="13"/>
      <c r="I120" s="16"/>
      <c r="J120" s="13"/>
      <c r="K120" s="16"/>
      <c r="L120" s="13"/>
      <c r="M120" s="16"/>
      <c r="N120" s="13"/>
      <c r="O120" s="13"/>
      <c r="P120" s="30"/>
      <c r="Q120" s="17"/>
      <c r="R120" s="13"/>
    </row>
    <row r="121" spans="1:18" ht="12.75">
      <c r="A121" s="23">
        <v>120</v>
      </c>
      <c r="B121" s="24" t="s">
        <v>147</v>
      </c>
      <c r="C121" s="24" t="s">
        <v>148</v>
      </c>
      <c r="D121" s="24" t="s">
        <v>149</v>
      </c>
      <c r="E121" s="25" t="s">
        <v>15</v>
      </c>
      <c r="F121" s="26"/>
      <c r="G121" s="26"/>
      <c r="H121" s="23">
        <v>12</v>
      </c>
      <c r="I121" s="27">
        <f>H121/14</f>
        <v>0.8571428571428571</v>
      </c>
      <c r="J121" s="23">
        <v>11</v>
      </c>
      <c r="K121" s="27">
        <f>J121/14</f>
        <v>0.7857142857142857</v>
      </c>
      <c r="L121" s="23">
        <v>12</v>
      </c>
      <c r="M121" s="27">
        <f>L121/15</f>
        <v>0.8</v>
      </c>
      <c r="N121" s="23" t="s">
        <v>158</v>
      </c>
      <c r="O121" s="23" t="s">
        <v>161</v>
      </c>
      <c r="P121" s="30" t="s">
        <v>190</v>
      </c>
      <c r="Q121" s="17" t="s">
        <v>160</v>
      </c>
      <c r="R121" s="13" t="s">
        <v>189</v>
      </c>
    </row>
    <row r="122" spans="1:18" ht="12.75">
      <c r="A122" s="28"/>
      <c r="B122" s="28">
        <f>COUNTA(B2:B121)</f>
        <v>120</v>
      </c>
      <c r="C122" s="28"/>
      <c r="D122" s="28"/>
      <c r="E122" s="28">
        <f>COUNTA(E2:E121)</f>
        <v>69</v>
      </c>
      <c r="F122" s="28">
        <f>COUNTA(F2:F121)</f>
        <v>40</v>
      </c>
      <c r="G122" s="28">
        <f>COUNTA(G2:G121)</f>
        <v>72</v>
      </c>
      <c r="H122" s="28">
        <f>COUNTA(H2:H121)</f>
        <v>69</v>
      </c>
      <c r="I122" s="28">
        <f>COUNTIF(I2:I121,"&gt;0,75")</f>
        <v>21</v>
      </c>
      <c r="J122" s="28">
        <f>COUNTA(J2:J121)</f>
        <v>86</v>
      </c>
      <c r="K122" s="28">
        <f>COUNTIF(K2:K121,"&gt;0,75")</f>
        <v>77</v>
      </c>
      <c r="L122" s="28">
        <f>COUNTA(L2:L121)</f>
        <v>85</v>
      </c>
      <c r="M122" s="28">
        <f>COUNTIF(M2:M121,"&gt;0,75")</f>
        <v>52</v>
      </c>
      <c r="N122" s="28">
        <f>COUNTA(N2:N121)</f>
        <v>70</v>
      </c>
      <c r="O122" s="28">
        <f>COUNTA(O2:O121)</f>
        <v>90</v>
      </c>
      <c r="P122" s="28">
        <f>COUNTA(P2:P121)</f>
        <v>58</v>
      </c>
      <c r="Q122" s="28">
        <f>COUNTA(Q2:Q121)</f>
        <v>89</v>
      </c>
      <c r="R122" s="28">
        <f>COUNTA(R2:R121)</f>
        <v>87</v>
      </c>
    </row>
    <row r="123" ht="12.75"/>
    <row r="124" spans="6:7" ht="12.75">
      <c r="F124" s="14" t="s">
        <v>193</v>
      </c>
      <c r="G124" s="29" t="s">
        <v>204</v>
      </c>
    </row>
  </sheetData>
  <autoFilter ref="A1:Q122"/>
  <conditionalFormatting sqref="I123:I65536 I2:I121 K2:K121 K123:K65536 M4:M121">
    <cfRule type="cellIs" priority="1" dxfId="0" operator="greaterThan" stopIfTrue="1">
      <formula>0.75</formula>
    </cfRule>
  </conditionalFormatting>
  <printOptions/>
  <pageMargins left="0.5905511811023623" right="0.5905511811023623" top="0.7874015748031497" bottom="0.7874015748031497" header="0.31496062992125984" footer="0.5118110236220472"/>
  <pageSetup horizontalDpi="600" verticalDpi="600" orientation="landscape" paperSize="9" r:id="rId3"/>
  <headerFooter alignWithMargins="0">
    <oddHeader>&amp;L&amp;8дата печ.: &amp;D&amp;CАстро 2005, ФТФ&amp;R&amp;8стр. &amp;P из. &amp;N</oddHeader>
  </headerFooter>
  <rowBreaks count="2" manualBreakCount="2">
    <brk id="70" min="1" max="22" man="1"/>
    <brk id="93" min="1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28" sqref="C28"/>
    </sheetView>
  </sheetViews>
  <sheetFormatPr defaultColWidth="9.00390625" defaultRowHeight="12.75"/>
  <sheetData>
    <row r="1" spans="1:3" ht="12.75">
      <c r="A1" s="1" t="s">
        <v>166</v>
      </c>
      <c r="B1" s="1" t="s">
        <v>167</v>
      </c>
      <c r="C1" s="1" t="s">
        <v>168</v>
      </c>
    </row>
    <row r="2" spans="1:3" ht="13.5">
      <c r="A2">
        <v>38</v>
      </c>
      <c r="B2" s="3">
        <f aca="true" t="shared" si="0" ref="B2:B16">A2/85</f>
        <v>0.4470588235294118</v>
      </c>
      <c r="C2" s="4" t="s">
        <v>169</v>
      </c>
    </row>
    <row r="3" spans="1:3" ht="13.5">
      <c r="A3">
        <v>31</v>
      </c>
      <c r="B3" s="3">
        <f t="shared" si="0"/>
        <v>0.36470588235294116</v>
      </c>
      <c r="C3" s="4" t="s">
        <v>170</v>
      </c>
    </row>
    <row r="4" spans="1:3" ht="13.5">
      <c r="A4">
        <v>30</v>
      </c>
      <c r="B4" s="3">
        <f t="shared" si="0"/>
        <v>0.35294117647058826</v>
      </c>
      <c r="C4" s="4" t="s">
        <v>177</v>
      </c>
    </row>
    <row r="5" spans="1:3" ht="13.5">
      <c r="A5">
        <v>30</v>
      </c>
      <c r="B5" s="3">
        <f t="shared" si="0"/>
        <v>0.35294117647058826</v>
      </c>
      <c r="C5" s="4" t="s">
        <v>176</v>
      </c>
    </row>
    <row r="6" spans="1:3" ht="13.5">
      <c r="A6">
        <v>28</v>
      </c>
      <c r="B6" s="3">
        <f t="shared" si="0"/>
        <v>0.32941176470588235</v>
      </c>
      <c r="C6" s="4" t="s">
        <v>178</v>
      </c>
    </row>
    <row r="7" spans="1:3" ht="13.5">
      <c r="A7">
        <v>20</v>
      </c>
      <c r="B7" s="3">
        <f t="shared" si="0"/>
        <v>0.23529411764705882</v>
      </c>
      <c r="C7" s="4" t="s">
        <v>179</v>
      </c>
    </row>
    <row r="8" spans="1:3" ht="13.5">
      <c r="A8">
        <v>12</v>
      </c>
      <c r="B8" s="3">
        <f t="shared" si="0"/>
        <v>0.1411764705882353</v>
      </c>
      <c r="C8" s="4" t="s">
        <v>180</v>
      </c>
    </row>
    <row r="9" spans="1:3" ht="13.5">
      <c r="A9">
        <v>9</v>
      </c>
      <c r="B9" s="3">
        <f t="shared" si="0"/>
        <v>0.10588235294117647</v>
      </c>
      <c r="C9" s="4" t="s">
        <v>181</v>
      </c>
    </row>
    <row r="10" spans="1:3" ht="13.5">
      <c r="A10">
        <v>9</v>
      </c>
      <c r="B10" s="3">
        <f t="shared" si="0"/>
        <v>0.10588235294117647</v>
      </c>
      <c r="C10" s="4" t="s">
        <v>182</v>
      </c>
    </row>
    <row r="11" spans="1:3" ht="13.5">
      <c r="A11">
        <v>9</v>
      </c>
      <c r="B11" s="3">
        <f t="shared" si="0"/>
        <v>0.10588235294117647</v>
      </c>
      <c r="C11" s="4" t="s">
        <v>183</v>
      </c>
    </row>
    <row r="12" spans="1:3" ht="13.5">
      <c r="A12">
        <v>4</v>
      </c>
      <c r="B12" s="3">
        <f t="shared" si="0"/>
        <v>0.047058823529411764</v>
      </c>
      <c r="C12" s="4" t="s">
        <v>171</v>
      </c>
    </row>
    <row r="13" spans="1:3" ht="13.5">
      <c r="A13">
        <v>4</v>
      </c>
      <c r="B13" s="3">
        <f t="shared" si="0"/>
        <v>0.047058823529411764</v>
      </c>
      <c r="C13" s="4" t="s">
        <v>172</v>
      </c>
    </row>
    <row r="14" spans="1:3" ht="13.5">
      <c r="A14">
        <v>3</v>
      </c>
      <c r="B14" s="3">
        <f t="shared" si="0"/>
        <v>0.03529411764705882</v>
      </c>
      <c r="C14" s="4" t="s">
        <v>173</v>
      </c>
    </row>
    <row r="15" spans="1:3" ht="13.5">
      <c r="A15">
        <v>2</v>
      </c>
      <c r="B15" s="3">
        <f t="shared" si="0"/>
        <v>0.023529411764705882</v>
      </c>
      <c r="C15" s="4" t="s">
        <v>174</v>
      </c>
    </row>
    <row r="16" spans="1:3" ht="13.5">
      <c r="A16">
        <v>0</v>
      </c>
      <c r="B16" s="3">
        <f t="shared" si="0"/>
        <v>0</v>
      </c>
      <c r="C16" s="4" t="s">
        <v>175</v>
      </c>
    </row>
    <row r="18" ht="12.75">
      <c r="A18" t="s">
        <v>187</v>
      </c>
    </row>
    <row r="19" spans="1:3" ht="13.5">
      <c r="A19" t="s">
        <v>184</v>
      </c>
      <c r="B19" t="s">
        <v>185</v>
      </c>
      <c r="C19" s="4" t="s">
        <v>186</v>
      </c>
    </row>
    <row r="20" spans="1:3" ht="12.75">
      <c r="A20">
        <v>15</v>
      </c>
      <c r="B20" s="3">
        <f>A20/15</f>
        <v>1</v>
      </c>
      <c r="C20">
        <v>14</v>
      </c>
    </row>
    <row r="21" spans="1:3" ht="12.75">
      <c r="A21">
        <v>14</v>
      </c>
      <c r="B21" s="3">
        <f aca="true" t="shared" si="1" ref="B21:B27">A21/15</f>
        <v>0.9333333333333333</v>
      </c>
      <c r="C21">
        <v>15</v>
      </c>
    </row>
    <row r="22" spans="1:3" ht="12.75">
      <c r="A22">
        <v>13</v>
      </c>
      <c r="B22" s="3">
        <f t="shared" si="1"/>
        <v>0.8666666666666667</v>
      </c>
      <c r="C22">
        <v>7</v>
      </c>
    </row>
    <row r="23" spans="1:3" ht="12.75">
      <c r="A23">
        <v>12</v>
      </c>
      <c r="B23" s="3">
        <f t="shared" si="1"/>
        <v>0.8</v>
      </c>
      <c r="C23">
        <v>15</v>
      </c>
    </row>
    <row r="24" spans="1:3" ht="12.75">
      <c r="A24">
        <v>11</v>
      </c>
      <c r="B24" s="3">
        <f t="shared" si="1"/>
        <v>0.7333333333333333</v>
      </c>
      <c r="C24">
        <v>19</v>
      </c>
    </row>
    <row r="25" spans="1:3" ht="12.75">
      <c r="A25">
        <v>10</v>
      </c>
      <c r="B25" s="3">
        <f t="shared" si="1"/>
        <v>0.6666666666666666</v>
      </c>
      <c r="C25">
        <v>9</v>
      </c>
    </row>
    <row r="26" spans="1:3" ht="12.75">
      <c r="A26">
        <v>9</v>
      </c>
      <c r="B26" s="3">
        <f t="shared" si="1"/>
        <v>0.6</v>
      </c>
      <c r="C26">
        <v>3</v>
      </c>
    </row>
    <row r="27" spans="1:3" ht="12.75">
      <c r="A27">
        <v>8</v>
      </c>
      <c r="B27" s="3">
        <f t="shared" si="1"/>
        <v>0.5333333333333333</v>
      </c>
      <c r="C27">
        <v>3</v>
      </c>
    </row>
    <row r="28" ht="12.75">
      <c r="C28">
        <f>SUM(C20:C27)</f>
        <v>85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</dc:creator>
  <cp:keywords/>
  <dc:description/>
  <cp:lastModifiedBy>mez</cp:lastModifiedBy>
  <dcterms:created xsi:type="dcterms:W3CDTF">2005-04-17T17:46:20Z</dcterms:created>
  <dcterms:modified xsi:type="dcterms:W3CDTF">2005-06-22T13:04:07Z</dcterms:modified>
  <cp:category/>
  <cp:version/>
  <cp:contentType/>
  <cp:contentStatus/>
</cp:coreProperties>
</file>